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2018 ПОГОДІНА\Рішення сесії\20.12.18 уточнення\"/>
    </mc:Choice>
  </mc:AlternateContent>
  <bookViews>
    <workbookView xWindow="0" yWindow="0" windowWidth="15360" windowHeight="9675" activeTab="2"/>
  </bookViews>
  <sheets>
    <sheet name="Д" sheetId="1" r:id="rId1"/>
    <sheet name="Ф" sheetId="2" r:id="rId2"/>
    <sheet name="В" sheetId="3" r:id="rId3"/>
    <sheet name="К" sheetId="5" r:id="rId4"/>
    <sheet name="Т" sheetId="6" r:id="rId5"/>
    <sheet name="Б" sheetId="7" r:id="rId6"/>
    <sheet name="П" sheetId="8" r:id="rId7"/>
  </sheets>
  <definedNames>
    <definedName name="_xlnm.Print_Titles" localSheetId="5">Б!$7:$10</definedName>
    <definedName name="_xlnm.Print_Titles" localSheetId="2">В!$7:$11</definedName>
    <definedName name="_xlnm.Print_Titles" localSheetId="0">Д!$7:$10</definedName>
    <definedName name="_xlnm.Print_Area" localSheetId="5">Б!$A$1:$I$43</definedName>
    <definedName name="_xlnm.Print_Area" localSheetId="4">Т!$A$1:$D$27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2" i="6" l="1"/>
  <c r="I37" i="7" l="1"/>
  <c r="I13" i="7"/>
  <c r="I40" i="7" s="1"/>
  <c r="I46" i="7" s="1"/>
  <c r="I11" i="7"/>
  <c r="O101" i="3"/>
  <c r="D2" i="2" l="1"/>
  <c r="M2" i="3"/>
  <c r="L2" i="5"/>
  <c r="C2" i="6"/>
  <c r="F2" i="7"/>
  <c r="F2" i="8"/>
  <c r="G9" i="8" l="1"/>
  <c r="F9" i="8"/>
  <c r="G14" i="8"/>
  <c r="F14" i="8"/>
  <c r="G30" i="8"/>
  <c r="F30" i="8"/>
  <c r="H24" i="8"/>
  <c r="H22" i="8"/>
  <c r="H19" i="8"/>
  <c r="H18" i="8"/>
  <c r="H10" i="8"/>
  <c r="H9" i="8" s="1"/>
  <c r="H11" i="8"/>
  <c r="H12" i="8"/>
  <c r="H13" i="8"/>
  <c r="H31" i="8"/>
  <c r="H30" i="8" s="1"/>
  <c r="H16" i="8"/>
  <c r="H17" i="8"/>
  <c r="H27" i="8"/>
  <c r="H20" i="8"/>
  <c r="H21" i="8"/>
  <c r="H23" i="8"/>
  <c r="H25" i="8"/>
  <c r="H26" i="8"/>
  <c r="H28" i="8"/>
  <c r="H29" i="8"/>
  <c r="H15" i="8"/>
  <c r="G32" i="8" l="1"/>
  <c r="F32" i="8"/>
  <c r="H14" i="8"/>
  <c r="H32" i="8"/>
  <c r="I34" i="7"/>
  <c r="Q97" i="3"/>
  <c r="Q92" i="3"/>
  <c r="Q89" i="3"/>
  <c r="Q57" i="3"/>
  <c r="Q52" i="3"/>
  <c r="Q46" i="3"/>
  <c r="Q43" i="3"/>
  <c r="Q41" i="3"/>
  <c r="Q19" i="3"/>
  <c r="C24" i="6"/>
  <c r="B24" i="6"/>
  <c r="B30" i="6" s="1"/>
  <c r="D13" i="6"/>
  <c r="D14" i="6"/>
  <c r="D15" i="6"/>
  <c r="D16" i="6"/>
  <c r="D17" i="6"/>
  <c r="D18" i="6"/>
  <c r="D19" i="6"/>
  <c r="D20" i="6"/>
  <c r="D21" i="6"/>
  <c r="D23" i="6"/>
  <c r="D12" i="6"/>
  <c r="D24" i="6" l="1"/>
  <c r="C30" i="6"/>
</calcChain>
</file>

<file path=xl/sharedStrings.xml><?xml version="1.0" encoding="utf-8"?>
<sst xmlns="http://schemas.openxmlformats.org/spreadsheetml/2006/main" count="779" uniqueCount="458">
  <si>
    <t>Додаток 1</t>
  </si>
  <si>
    <t>Код</t>
  </si>
  <si>
    <t>Найменування згідно з класифікацією доходів бюджету</t>
  </si>
  <si>
    <t>Всього</t>
  </si>
  <si>
    <t>Загальний фонд</t>
  </si>
  <si>
    <t>Спеціальний фонд</t>
  </si>
  <si>
    <t>в т.ч. бюджет розвитку</t>
  </si>
  <si>
    <t>Податкові надходження  </t>
  </si>
  <si>
    <t>Податки на доходи, податки на прибуток, податки на збільшення ринкової вартості  </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</si>
  <si>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</si>
  <si>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</si>
  <si>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що сплачується податковими агентами, із доходів платника податку інших ніж заробітна плата</t>
  </si>
  <si>
    <t>Податок на прибуток підприємств  </t>
  </si>
  <si>
    <t>Податок на прибуток підприємств та фінансових установ комунальної власності </t>
  </si>
  <si>
    <t>Неподаткові надходження  </t>
  </si>
  <si>
    <t>Доходи від власності та підприємницької діяльності  </t>
  </si>
  <si>
    <t>Частина чистого прибутку (доходу) комунальних унітарних підприємств та їх об`єднань, що вилучається до відповідного місцевого бюджету</t>
  </si>
  <si>
    <t>Адміністративні збори та платежі, доходи від некомерційної господарської діяльності </t>
  </si>
  <si>
    <t>Плата за надання адміністративних послуг</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</si>
  <si>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</si>
  <si>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</si>
  <si>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Інші неподаткові надходження  </t>
  </si>
  <si>
    <t>Інші надходження  </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</si>
  <si>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</si>
  <si>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</si>
  <si>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</si>
  <si>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</si>
  <si>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Плата за оренду майна бюджетних установ  </t>
  </si>
  <si>
    <t>Надходження бюджетних установ від реалізації в установленому порядку майна (крім нерухомого майна) </t>
  </si>
  <si>
    <t>Інші джерела власних надходжень бюджетних установ  </t>
  </si>
  <si>
    <t>Благодійні внески, гранти та дарунки </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</si>
  <si>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t>
  </si>
  <si>
    <t>РАЗОМ ДОХОДІВ</t>
  </si>
  <si>
    <t>Офіційні трансферти  </t>
  </si>
  <si>
    <t>Від органів державного управління  </t>
  </si>
  <si>
    <t>Дотації з державного бюджету місцевим бюджетам</t>
  </si>
  <si>
    <t>Базова дотація</t>
  </si>
  <si>
    <t>Субвенції  з державного бюджету місцевим бюджетам</t>
  </si>
  <si>
    <t>Освітня субвенція з державного бюджету місцевим бюджетам</t>
  </si>
  <si>
    <t>Медична субвенція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</si>
  <si>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</si>
  <si>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</si>
  <si>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</si>
  <si>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Субвенції з місцевих бюджетів іншим місцевим бюджетам</t>
  </si>
  <si>
    <t>Субвенція з місцевого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</si>
  <si>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</si>
  <si>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Субвенція з місцевого бюджету за рахунок залишку коштів освітньої субвенції, що утворився на початок бюджетного періоду</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</si>
  <si>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</si>
  <si>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</si>
  <si>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t>
  </si>
  <si>
    <t>Інші субвенції з місцевого бюджету</t>
  </si>
  <si>
    <t>ВСЬОГО ДОХОДІВ</t>
  </si>
  <si>
    <t>Начальник  фінансового відділу</t>
  </si>
  <si>
    <t>Найменування згідно з класифікацією фінансування бюджету</t>
  </si>
  <si>
    <t>Внутрішнє фінансування</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</si>
  <si>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</si>
  <si>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</si>
  <si>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</si>
  <si>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Фінансування за активними операціями</t>
  </si>
  <si>
    <t>Зміни обсягів бюджетних коштів</t>
  </si>
  <si>
    <t>Фінансування районного бюджету  на 2018 рік</t>
  </si>
  <si>
    <t>Додаток 2</t>
  </si>
  <si>
    <t>Код ФКВКБ3</t>
  </si>
  <si>
    <t>Найменування головного розпорядника, відповідального виконавця, бюджетної програми або напряму видатків згідно з типовою відомчою / ТПКВКМБ / ТКВКБМС</t>
  </si>
  <si>
    <t>РАЗОМ</t>
  </si>
  <si>
    <t>видатки споживання</t>
  </si>
  <si>
    <t>з них</t>
  </si>
  <si>
    <t>видатки розвитку</t>
  </si>
  <si>
    <t>оплата праці</t>
  </si>
  <si>
    <t>комунальні послуги та енергоносії</t>
  </si>
  <si>
    <t>бюджет розвитку</t>
  </si>
  <si>
    <t>0100000</t>
  </si>
  <si>
    <t>Корюківська районна рада</t>
  </si>
  <si>
    <t>0110000</t>
  </si>
  <si>
    <t>0110150</t>
  </si>
  <si>
    <t>0150</t>
  </si>
  <si>
    <t>0111</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</si>
  <si>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</si>
  <si>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0110180</t>
  </si>
  <si>
    <t>0180</t>
  </si>
  <si>
    <t>0133</t>
  </si>
  <si>
    <t>Інша діяльність у сфері державного управління</t>
  </si>
  <si>
    <t>0200000</t>
  </si>
  <si>
    <t>Корюківська РДА</t>
  </si>
  <si>
    <t>0210000</t>
  </si>
  <si>
    <t>Виконавчі органи місцевих рад, Рада міністрів Автономної Республіки Крим, державна адміністрація (обласні державні адміністрації, Київська, Севастопольська міські державні адміністрації, районні державні адміністрації (управління, відділи)</t>
  </si>
  <si>
    <t>0210180</t>
  </si>
  <si>
    <t>0212010</t>
  </si>
  <si>
    <t>2010</t>
  </si>
  <si>
    <t>0731</t>
  </si>
  <si>
    <t>Багатопрофільна стаціонарна медична допомога населенню</t>
  </si>
  <si>
    <t>0212110</t>
  </si>
  <si>
    <t>2110</t>
  </si>
  <si>
    <t>Первинна медична допомога населенню</t>
  </si>
  <si>
    <t>0212111</t>
  </si>
  <si>
    <t>2111</t>
  </si>
  <si>
    <t>0726</t>
  </si>
  <si>
    <t>Первинна медична допомога населенню, що надається центрами первинної медичної (медико-санітарної) допомоги</t>
  </si>
  <si>
    <t>0212140</t>
  </si>
  <si>
    <t>2140</t>
  </si>
  <si>
    <t>Програми і централізовані заходи у галузі охорони здоров`я</t>
  </si>
  <si>
    <t>0212144</t>
  </si>
  <si>
    <t>2144</t>
  </si>
  <si>
    <t>0763</t>
  </si>
  <si>
    <t>Централізовані заходи з лікування хворих на цукровий та нецукровий діабет</t>
  </si>
  <si>
    <t>0212146</t>
  </si>
  <si>
    <t>2146</t>
  </si>
  <si>
    <t>Відшкодування вартості лікарських засобів для лікування окремих захворювань</t>
  </si>
  <si>
    <t>0212150</t>
  </si>
  <si>
    <t>2150</t>
  </si>
  <si>
    <t>Інші програми, заклади та заходи у сфері охорони здоров`я</t>
  </si>
  <si>
    <t>0212152</t>
  </si>
  <si>
    <t>2152</t>
  </si>
  <si>
    <t>Інші програми та заходи у сфері охорони здоров`я</t>
  </si>
  <si>
    <t>0213110</t>
  </si>
  <si>
    <t>3110</t>
  </si>
  <si>
    <t>Заклади і заходи з питань дітей та їх соціального захисту</t>
  </si>
  <si>
    <t>0213112</t>
  </si>
  <si>
    <t>3112</t>
  </si>
  <si>
    <t>1040</t>
  </si>
  <si>
    <t>Заходи державної політики з питань дітей та їх соціального захисту</t>
  </si>
  <si>
    <t>0213120</t>
  </si>
  <si>
    <t>3120</t>
  </si>
  <si>
    <t>Здійснення соціальної роботи з вразливими категоріями населення</t>
  </si>
  <si>
    <t>0213121</t>
  </si>
  <si>
    <t>3121</t>
  </si>
  <si>
    <t>Утримання та забезпечення діяльності центрів соціальних служб для сім`ї, дітей та молоді</t>
  </si>
  <si>
    <t>0213130</t>
  </si>
  <si>
    <t>3130</t>
  </si>
  <si>
    <t>Реалізація державної політики у молодіжній сфері</t>
  </si>
  <si>
    <t>0213131</t>
  </si>
  <si>
    <t>3131</t>
  </si>
  <si>
    <t>Здійснення заходів та реалізація проектів на виконання Державної цільової соціальної програми `Молодь України`</t>
  </si>
  <si>
    <t>0213240</t>
  </si>
  <si>
    <t>3240</t>
  </si>
  <si>
    <t>Інші заклади та заходи</t>
  </si>
  <si>
    <t>0213242</t>
  </si>
  <si>
    <t>3242</t>
  </si>
  <si>
    <t>1090</t>
  </si>
  <si>
    <t>Інші заходи у сфері соціального захисту і соціального забезпечення</t>
  </si>
  <si>
    <t>0215010</t>
  </si>
  <si>
    <t>5010</t>
  </si>
  <si>
    <t>Проведення спортивної роботи в регіоні</t>
  </si>
  <si>
    <t>0215011</t>
  </si>
  <si>
    <t>5011</t>
  </si>
  <si>
    <t>0810</t>
  </si>
  <si>
    <t>Проведення навчально-тренувальних зборів і змагань з олімпійських видів спорту</t>
  </si>
  <si>
    <t>0215050</t>
  </si>
  <si>
    <t>5050</t>
  </si>
  <si>
    <t>Підтримка фізкультурно-спортивного руху</t>
  </si>
  <si>
    <t>0215051</t>
  </si>
  <si>
    <t>5051</t>
  </si>
  <si>
    <t>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t>
  </si>
  <si>
    <t>0215053</t>
  </si>
  <si>
    <t>5053</t>
  </si>
  <si>
    <t>Фінансова підтримка на утримання місцевих осередків (рад) всеукраїнських організацій фізкультурно-спортивної спрямованості</t>
  </si>
  <si>
    <t>0216080</t>
  </si>
  <si>
    <t>6080</t>
  </si>
  <si>
    <t>Реалізація державних та місцевих житлових програм</t>
  </si>
  <si>
    <t>0216082</t>
  </si>
  <si>
    <t>6082</t>
  </si>
  <si>
    <t>0610</t>
  </si>
  <si>
    <t>Придбання житла для окремих категорій населення відповідно до законодавства</t>
  </si>
  <si>
    <t>0217320</t>
  </si>
  <si>
    <t>7320</t>
  </si>
  <si>
    <t>Будівництво об`єктів соціально-культурного призначення</t>
  </si>
  <si>
    <t>0217322</t>
  </si>
  <si>
    <t>7322</t>
  </si>
  <si>
    <t>0443</t>
  </si>
  <si>
    <t>Будівництво медичних установ та закладів</t>
  </si>
  <si>
    <t>0217360</t>
  </si>
  <si>
    <t>7360</t>
  </si>
  <si>
    <t>Виконання інвестиційних проектів</t>
  </si>
  <si>
    <t>0217361</t>
  </si>
  <si>
    <t>7361</t>
  </si>
  <si>
    <t>0490</t>
  </si>
  <si>
    <t>Співфінансування інвестиційних проектів, що реалізуються за рахунок коштів державного фонду регіонального розвитку</t>
  </si>
  <si>
    <t>0217363</t>
  </si>
  <si>
    <t>7363</t>
  </si>
  <si>
    <t>Виконання інвестиційних проектів в рамках здійснення заходів щодо соціально-економічного розвитку окремих територій</t>
  </si>
  <si>
    <t>0217610</t>
  </si>
  <si>
    <t>7610</t>
  </si>
  <si>
    <t>0411</t>
  </si>
  <si>
    <t>Сприяння розвитку малого та середнього підприємництва</t>
  </si>
  <si>
    <t>0218110</t>
  </si>
  <si>
    <t>8110</t>
  </si>
  <si>
    <t>0320</t>
  </si>
  <si>
    <t>Заходи із запобігання та ліквідації надзвичайних ситуацій та наслідків стихійного лиха</t>
  </si>
  <si>
    <t>0218220</t>
  </si>
  <si>
    <t>8220</t>
  </si>
  <si>
    <t>0380</t>
  </si>
  <si>
    <t>Заходи та роботи з мобілізаційної підготовки місцевого значення</t>
  </si>
  <si>
    <t>0600000</t>
  </si>
  <si>
    <t>ВОК і Т Корюківської РДА</t>
  </si>
  <si>
    <t>0610000</t>
  </si>
  <si>
    <t>Відділ освіти Корюківської РДА</t>
  </si>
  <si>
    <t>0611020</t>
  </si>
  <si>
    <t>1020</t>
  </si>
  <si>
    <t>0921</t>
  </si>
  <si>
    <t>Надання загальної середньої освіти загальноосвітніми навчальними закладами ( в т. ч. школою-дитячим садком, інтернатом при школі), спеціалізованими школами, ліцеями, гімназіями, колегіумами</t>
  </si>
  <si>
    <t>0611150</t>
  </si>
  <si>
    <t>1150</t>
  </si>
  <si>
    <t>0990</t>
  </si>
  <si>
    <t>Методичне забезпечення діяльності навчальних закладів</t>
  </si>
  <si>
    <t>0611160</t>
  </si>
  <si>
    <t>1160</t>
  </si>
  <si>
    <t>Інші програми, заклади та заходи у сфері освіти</t>
  </si>
  <si>
    <t>0611161</t>
  </si>
  <si>
    <t>1161</t>
  </si>
  <si>
    <t>Забезпечення діяльності інших закладів у сфері освіти</t>
  </si>
  <si>
    <t>0611162</t>
  </si>
  <si>
    <t>1162</t>
  </si>
  <si>
    <t>Інші програми та заходи у сфері освіти</t>
  </si>
  <si>
    <t>0614030</t>
  </si>
  <si>
    <t>4030</t>
  </si>
  <si>
    <t>0824</t>
  </si>
  <si>
    <t>Забезпечення діяльності бібліотек</t>
  </si>
  <si>
    <t>0614080</t>
  </si>
  <si>
    <t>4080</t>
  </si>
  <si>
    <t>Інші заклади та заходи в галузі культури і мистецтва</t>
  </si>
  <si>
    <t>0614082</t>
  </si>
  <si>
    <t>4082</t>
  </si>
  <si>
    <t>0829</t>
  </si>
  <si>
    <t>Інші заходи в галузі культури і мистецтва</t>
  </si>
  <si>
    <t>0800000</t>
  </si>
  <si>
    <t>УСЗН Корюківської РДА</t>
  </si>
  <si>
    <t>0810000</t>
  </si>
  <si>
    <t>Управління соціального захисту населення Корюківської районної державної адміністрації</t>
  </si>
  <si>
    <t>0813010</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</si>
  <si>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</si>
  <si>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</si>
  <si>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0813011</t>
  </si>
  <si>
    <t>3011</t>
  </si>
  <si>
    <t>1030</t>
  </si>
  <si>
    <t>Надання пільг на оплату житлово-комунальних послуг окремим категоріям громадян відповідно до законодавства</t>
  </si>
  <si>
    <t>0813012</t>
  </si>
  <si>
    <t>3012</t>
  </si>
  <si>
    <t>1060</t>
  </si>
  <si>
    <t>Надання субсидій населенню для відшкодування витрат на оплату житлово-комунальних послуг</t>
  </si>
  <si>
    <t>0813020</t>
  </si>
  <si>
    <t>3020</t>
  </si>
  <si>
    <t>Надання пільг та субсидій населенню на придбання твердого та рідкого пічного побутового палива і скрапленого газу</t>
  </si>
  <si>
    <t>0813021</t>
  </si>
  <si>
    <t>3021</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</si>
  <si>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</si>
  <si>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0813022</t>
  </si>
  <si>
    <t>3022</t>
  </si>
  <si>
    <t>Надання субсидій населенню для відшкодування витрат на придбання твердого та рідкого пічного побутового палива і скрапленого газу</t>
  </si>
  <si>
    <t>0813040</t>
  </si>
  <si>
    <t>3040</t>
  </si>
  <si>
    <t>Надання допомоги сім`ям з дітьми, малозабезпеченим сім`ям, тимчасової допомоги дітям</t>
  </si>
  <si>
    <t>0813041</t>
  </si>
  <si>
    <t>3041</t>
  </si>
  <si>
    <t>Надання допомоги у зв`язку з вагітністю і пологами</t>
  </si>
  <si>
    <t>0813042</t>
  </si>
  <si>
    <t>3042</t>
  </si>
  <si>
    <t>Надання допомоги при усиновленні дитини</t>
  </si>
  <si>
    <t>0813043</t>
  </si>
  <si>
    <t>3043</t>
  </si>
  <si>
    <t>Надання допомоги при народженні дитини</t>
  </si>
  <si>
    <t>0813044</t>
  </si>
  <si>
    <t>3044</t>
  </si>
  <si>
    <t>Надання допомоги на дітей, над якими встановлено опіку чи піклування</t>
  </si>
  <si>
    <t>0813045</t>
  </si>
  <si>
    <t>3045</t>
  </si>
  <si>
    <t>Надання допомоги на дітей одиноким матерям</t>
  </si>
  <si>
    <t>0813046</t>
  </si>
  <si>
    <t>3046</t>
  </si>
  <si>
    <t>Надання тимчасової державної допомоги дітям</t>
  </si>
  <si>
    <t>0813047</t>
  </si>
  <si>
    <t>3047</t>
  </si>
  <si>
    <t>Надання державної соціальної допомоги малозабезпеченим сім`ям</t>
  </si>
  <si>
    <t>0813050</t>
  </si>
  <si>
    <t>3050</t>
  </si>
  <si>
    <t>1070</t>
  </si>
  <si>
    <t>Пільгове медичне обслуговування осіб, які постраждали внаслідок Чорнобильської катастрофи</t>
  </si>
  <si>
    <t>0813080</t>
  </si>
  <si>
    <t>3080</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</si>
  <si>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t>
  </si>
  <si>
    <t>0813081</t>
  </si>
  <si>
    <t>3081</t>
  </si>
  <si>
    <t>1010</t>
  </si>
  <si>
    <t>Надання державної соціальної допомоги особам з інвалідністю з дитинства та дітям з інвалідністю</t>
  </si>
  <si>
    <t>0813082</t>
  </si>
  <si>
    <t>3082</t>
  </si>
  <si>
    <t>Надання державної соціальної допомоги особам, які не мають права на пенсію, та особам з інвалідністю, державної соціальної допомоги на догляд</t>
  </si>
  <si>
    <t>0813083</t>
  </si>
  <si>
    <t>3083</t>
  </si>
  <si>
    <t>Надання допомоги по догляду за особами з інвалідністю I чи II групи внаслідок психічного розладу</t>
  </si>
  <si>
    <t>0813085</t>
  </si>
  <si>
    <t>3085</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</si>
  <si>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</si>
  <si>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0813090</t>
  </si>
  <si>
    <t>3090</t>
  </si>
  <si>
    <t>Видатки на поховання учасників бойових дій та осіб з інвалідністю внаслідок війни</t>
  </si>
  <si>
    <t>0813100</t>
  </si>
  <si>
    <t>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</si>
  <si>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</si>
  <si>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0813104</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</si>
  <si>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</si>
  <si>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</si>
  <si>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0813160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</si>
  <si>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</si>
  <si>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</si>
  <si>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0813190</t>
  </si>
  <si>
    <t>3190</t>
  </si>
  <si>
    <t>Соціальний захист ветеранів війни та праці</t>
  </si>
  <si>
    <t>0813192</t>
  </si>
  <si>
    <t>3192</t>
  </si>
  <si>
    <t>Надання фінансової підтримки громадським організаціям ветеранів і осіб з інвалідністю, діяльність яких має соціальну спрямованість</t>
  </si>
  <si>
    <t>0813220</t>
  </si>
  <si>
    <t>3220</t>
  </si>
  <si>
    <t>Грошова компенсація за належні для отримання жилі приміщення для окремих категорій населення відповідно до законодавства</t>
  </si>
  <si>
    <t>0813221</t>
  </si>
  <si>
    <t>3221</t>
  </si>
  <si>
    <t>0813230</t>
  </si>
  <si>
    <t>3230</t>
  </si>
  <si>
    <t>0817320</t>
  </si>
  <si>
    <t>0817323</t>
  </si>
  <si>
    <t>7323</t>
  </si>
  <si>
    <t>Будівництво установ та закладів соціальної сфери</t>
  </si>
  <si>
    <t>3700000</t>
  </si>
  <si>
    <t>Фінансовий орган  (в частині  міжбюджетних трансфертів, резервного фонду)</t>
  </si>
  <si>
    <t>3710000</t>
  </si>
  <si>
    <t>3719150</t>
  </si>
  <si>
    <t>9150</t>
  </si>
  <si>
    <t>Інші дотації з місцевого бюджету</t>
  </si>
  <si>
    <t>3719770</t>
  </si>
  <si>
    <t>9770</t>
  </si>
  <si>
    <t xml:space="preserve"> </t>
  </si>
  <si>
    <t>1 Заповнюється у разі прийняття відповідною місцевою радою рішення про застосування програмно-цільового методу у бюджетному процесі.</t>
  </si>
  <si>
    <t>Структура коду програмної класифікації видатків та кредитування місцевих бюджетів зтверджена наказом Міністерства фінансів України від 02.12.2014 № 1195 (зі змінами).</t>
  </si>
  <si>
    <t>2 Код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затвердженої наказом Міністерства фінансів України від 02.12.2014 № 1195 (зі змінами).</t>
  </si>
  <si>
    <t>3 Код функціональної класифікації видатків та кредитування бюджету, затвердженої наказом Міністерства фінансів України від 14.01.2011 № 11 (зі змінами).</t>
  </si>
  <si>
    <t>Код програмної класифікації видатків та кредитування місцевих бюджетів</t>
  </si>
  <si>
    <t>Код ТПКВКМБ / ТКВКБМС</t>
  </si>
  <si>
    <t>Розподіл видатків районного бюджету  на 2018 рік</t>
  </si>
  <si>
    <t>Доходи районного бюджету на 2018 рік</t>
  </si>
  <si>
    <t>грн</t>
  </si>
  <si>
    <t>Код ТПКВКМБ  /  ТКВКБМС</t>
  </si>
  <si>
    <t>Код ФКВКБЗ</t>
  </si>
  <si>
    <t xml:space="preserve">Найменування головного розпорядника, відповідального виконавця бюджетної програми або напрямку видатків згідно з типовою відомчою / ТПКВКМБ / ТКВКБМС  
</t>
  </si>
  <si>
    <t>Надання кредитів</t>
  </si>
  <si>
    <t>Кредитування - всього</t>
  </si>
  <si>
    <t>0218830</t>
  </si>
  <si>
    <t>0218831</t>
  </si>
  <si>
    <t>8831</t>
  </si>
  <si>
    <t>0218832</t>
  </si>
  <si>
    <t>8832</t>
  </si>
  <si>
    <t>Начальник фінансового управління</t>
  </si>
  <si>
    <t>Корюківської  райдержадміністрації</t>
  </si>
  <si>
    <t>Повернення кредитів</t>
  </si>
  <si>
    <t>Разом</t>
  </si>
  <si>
    <t>Довгострокові кредити індивідуальним забудовникам житла на селі та їх повернення</t>
  </si>
  <si>
    <t>Надання кредиту</t>
  </si>
  <si>
    <t>4113</t>
  </si>
  <si>
    <t>Надання інших внутрішніх кредитів</t>
  </si>
  <si>
    <t>Повернення кредиту</t>
  </si>
  <si>
    <t>4123</t>
  </si>
  <si>
    <t>Повернення інших внутрішніх кредитів</t>
  </si>
  <si>
    <t>Повернення кредитів до районного бюджету та розподіл надання кредитів з районного бюджету в 2018 році</t>
  </si>
  <si>
    <t>Міжбюджетні трансферти  з районного бюджету місцевим бюджетам  на 2018 рік</t>
  </si>
  <si>
    <t xml:space="preserve">Назва місцевого бюджету адміністративно-територіальної одиниці </t>
  </si>
  <si>
    <t xml:space="preserve">Інші дотації з місцевого бюджету </t>
  </si>
  <si>
    <t>2</t>
  </si>
  <si>
    <t>3</t>
  </si>
  <si>
    <t>4</t>
  </si>
  <si>
    <t>5</t>
  </si>
  <si>
    <t>Обласний бюджет</t>
  </si>
  <si>
    <t xml:space="preserve">Холминський селищний </t>
  </si>
  <si>
    <t>Б-Слобідський сільський</t>
  </si>
  <si>
    <t>Домашлинський сільський</t>
  </si>
  <si>
    <t>Олександрівський сільський</t>
  </si>
  <si>
    <t>Охрамієвицький сільский</t>
  </si>
  <si>
    <t>Перелюбський сільський</t>
  </si>
  <si>
    <t>Прибинський сільський</t>
  </si>
  <si>
    <t xml:space="preserve">Рибинський сільський </t>
  </si>
  <si>
    <t>Шишківський сільський</t>
  </si>
  <si>
    <t xml:space="preserve">ВСЬОГО </t>
  </si>
  <si>
    <t>Додаток 5</t>
  </si>
  <si>
    <t>Корюківський міський</t>
  </si>
  <si>
    <t>Перелік об‘єктів, видатки на які у 2018 році будуть проводитися за рахунок коштів бюджету розвитку</t>
  </si>
  <si>
    <t>Назва об’єктів відповідно  до проектно-кошторисної документації; тощо</t>
  </si>
  <si>
    <t xml:space="preserve">Загальний обсяг фінансування будівництва </t>
  </si>
  <si>
    <t xml:space="preserve">Відсоток завершеності  будівництва об'єктів на майбутні роки </t>
  </si>
  <si>
    <t xml:space="preserve">Всього видатків на завершення будівництва об’єктів на майбутні роки </t>
  </si>
  <si>
    <t xml:space="preserve">Разом
видатків на поточний рік 
</t>
  </si>
  <si>
    <t>1</t>
  </si>
  <si>
    <t>6</t>
  </si>
  <si>
    <t>7</t>
  </si>
  <si>
    <t>8</t>
  </si>
  <si>
    <t>9</t>
  </si>
  <si>
    <t>Капітальні видатки</t>
  </si>
  <si>
    <t>Корюківська районна державна адміністрація</t>
  </si>
  <si>
    <t>Придбання житла</t>
  </si>
  <si>
    <t>Управління соціального захисту населення Корюківської райдержадміністрації</t>
  </si>
  <si>
    <t>Додаток 4</t>
  </si>
  <si>
    <t>Додаток 3</t>
  </si>
  <si>
    <t xml:space="preserve">Коригування кошторисної документації до проекту «Реконструкція системи водопостачання та водовідведення в підвальних приміщеннях Корюківської центральної районної лікарні по вул. Шевченка, 101, м. Корюківка Чернігівської області (з розподілом на дві черги: 1-ша черга – в осях 1-12; 2-га черга – в осях 13-20)» </t>
  </si>
  <si>
    <t>Виготовлення проектно-кошторисної документації по об’єкту “Капітальний ремонт корпусів (заміна вікон та дверей на енергозберігаючі) Корюківської центральної районної лікарні по вул. Шевченка,101 м. Корюківка</t>
  </si>
  <si>
    <t>Реконструкція пологового відділення Корюківської центральної районної лікарні з застосуванням енергозберігаючих технологій по вул. Шевченка, 101 м. Корюківка Чернігівської області (з розподілом на 3 черги: 1-ша черга – приміщення 1-го поверху (приймальне приміщення) та приміщення 2-го поверху в осях 6-9/10; 2-га черга – приміщення 2-го поверху в осях 9-/10-21; 3-тя черга приміщення 2- го поверху</t>
  </si>
  <si>
    <t xml:space="preserve">Коригування кошторисної документації на реконструкцію приміщення інфекційного відділення Корюківської центральної районної лікарні з застосуванням енергозберігаючих технологій по вул. Шевченка, 101 м. Корюківка </t>
  </si>
  <si>
    <t>Реконструкція приміщення пральні під патолого-анатомічне  відділення Корюківської центральної  районної лікарні по вул. Шевченка, 101, м. Корюківка Чернігівської області</t>
  </si>
  <si>
    <t>Корегування кошторисної документації по реконструкції пологового відділення Корюківської центральної районної лікарні з застосуванням енергозберігаючих технологій по вул. Шевченка, 101 м. Корюківка Чернігівської області (з розподілом на 3 черги: 1-ша черга – приміщення 1-го поверху (приймальне приміщення) та приміщення 2-го поверху в обсягах 6-9/10; 2-га черга – приміщення 2-го поверху в обсягах 9-/10-21; 3-тя черга приміщення 2- го поверху</t>
  </si>
  <si>
    <t>Коригування  проектно-кошторисної документації по об'єкту реконструкція приміщення пральні під патолого-анатомічне  відділення Корюківської центральної  районної лікарні по вул. Шевченка, 101, м. Корюківка Чернігівської області</t>
  </si>
  <si>
    <t xml:space="preserve">Закупівля обладнання для хірургічного відділення Корюківської ЦРЛ </t>
  </si>
  <si>
    <t xml:space="preserve">Закупівля обладнання для фізіотерапевтичного відділення Корюківської ЦРЛ </t>
  </si>
  <si>
    <t xml:space="preserve">Співфінансування закупівлі обладнання для хірургічного відділення Корюківської ЦРЛ </t>
  </si>
  <si>
    <t xml:space="preserve">Співфінансування закупівлі обладнання для фізіотерапевтичного відділення Корюківської ЦРЛ </t>
  </si>
  <si>
    <t>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</si>
  <si>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Реконструкція приміщення інфекційного відділення Корюківської ЦРЛ з застосуванням енергозберігаючих технологій</t>
  </si>
  <si>
    <t>Співфінансування реконструкції приміщення інфекційного відділення Корюківської ЦРЛ з застосуванням енергозберігаючих технологій</t>
  </si>
  <si>
    <t>Відділ освіти, культури і туризму Корюківської районної державної адміністрації</t>
  </si>
  <si>
    <t>Реконструкція системи газопостачання котельні відділення стацвідділення територіального центру</t>
  </si>
  <si>
    <t>Перелік місцевих (регіональних) програм, які фінансуватимуться за рахунок коштів  районного бюджету  в 2018 році</t>
  </si>
  <si>
    <t>Найменування головного розпорядника коштів  
згідно з типовою відомчою/тимчасовою класифікацією видатків та кредитування місцевого бюджету</t>
  </si>
  <si>
    <t>Найменування місцевої (регіональної) програми</t>
  </si>
  <si>
    <t>Районна рада</t>
  </si>
  <si>
    <t>Програма нагородження відзнаками Корюківської районної ради, Корюківської райдержадміністрації та надання матеріальної допомоги жителям району на 2016 - 2020 роки</t>
  </si>
  <si>
    <t>Програма "Почесний громадянин Корюківського району на 2016 - 2020 роки"</t>
  </si>
  <si>
    <t xml:space="preserve">Корюківська районна державна адміністрація </t>
  </si>
  <si>
    <t>Програма забезпечення медичних закладів Корюківського району медичними кадрами та придбання житла для лікарів на 2018 -2019 роки</t>
  </si>
  <si>
    <t>Програма покращення матеріально-технічного забезпечення військовозобов’язаних, призваних за мобілізацією, забезпечення проведення заходів з мобілізаційної підготовки, мобілізації, територіальної оборони, призову громадян на строкову військову службу,  навчальних зборів та агітаційних заходів щодо залучення громадян для проходження служби за контрактом в ЗСУ  на 2018 рік</t>
  </si>
  <si>
    <t xml:space="preserve">Разом видатків   </t>
  </si>
  <si>
    <t>Додаток 6</t>
  </si>
  <si>
    <t>Додаток 7</t>
  </si>
  <si>
    <t>Програма фінансовоого забезпечення діяльності депутатів районної ради по виконання доручень виборців на 2016-2020 роки</t>
  </si>
  <si>
    <t>Районна Програма «Цукровий діабет» на 2018-2019 роки</t>
  </si>
  <si>
    <t xml:space="preserve">Програма "Фінансова підтримка громадських організацій ветеранів, інвалідів та інших категорій населення" на період 2016-2019 років </t>
  </si>
  <si>
    <t>Програма розвитку архівної справи на 2016 -2018 роки у Корюківському районі</t>
  </si>
  <si>
    <t>Програма "Забезпечення медичних закладів Корюківського району медичними кадрами та придбання житла для лікарів на 2018 -2019 роки</t>
  </si>
  <si>
    <t>Районна   програма попередження дитячої безпритульності та бездоглядності, розвитку сімейних форм виховання  дітей-сиріт, дітей, позбавлених батьківського піклування,  «Діти Корюківщини» на 2017-2021 роки</t>
  </si>
  <si>
    <t>Районна  програма роботи з  обдарованою  молоддю на  2018-2020 роки</t>
  </si>
  <si>
    <t>Програма «Розвиток  фізичної  культури  та спорту» на період до 2020 року</t>
  </si>
  <si>
    <t>Програма розвитку малого і  середнього підприємництва Корюківського району на 2017-2020 роки</t>
  </si>
  <si>
    <t>Програмаи розвитку цивільного захисту Корюківського району на 2016-2020 роки</t>
  </si>
  <si>
    <t>Програма підтримки індивідуального житлового будівництва та розвитку особистого селянського господарства "Власний дім" на 2016 - 2020 роки</t>
  </si>
  <si>
    <t>Всього бюджет розвитку</t>
  </si>
  <si>
    <t>0217110</t>
  </si>
  <si>
    <t>7110</t>
  </si>
  <si>
    <t>0421</t>
  </si>
  <si>
    <t>Реалізація програм в галузі сільського господарства</t>
  </si>
  <si>
    <t>Грошова компенсація за належні для отримання жилі приміщення для сімей загиблих осіб, визначених абзацами 5-8 пункту 1 статті 10 Закону України `Про статус ветеранів війни, гарантії їх соціального захисту`, для осіб з інвалідністю І-ІІ групи, яка нас</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</si>
  <si>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t>
  </si>
  <si>
    <t>Код програмної класифікації видатків та кредитування місцевих бюджетів1</t>
  </si>
  <si>
    <t>Код ТПКВКМБ / ТКВКБМС2</t>
  </si>
  <si>
    <t>В.ЄРЕМЕНКО</t>
  </si>
  <si>
    <t>Субвенція з місцевого бюджету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t>
  </si>
  <si>
    <t>Субвенція з місцевого бюджету на виплату грошової компенсації за належні для отримання жилі приміщення для сімей загиблих осіб, визначених абзацами 5-8 пункту 1 статті 10 Закону України `Про статус ветеранів війни, гарантії їх соціального захисту`, для ос</t>
  </si>
  <si>
    <t>Субвенція з місцевого бюджету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t>
  </si>
  <si>
    <t xml:space="preserve">до рішення сесії районної ради від __ грудня 2018 року "Про внесення змін до рішення сімнадцятої сесії районної ради від 21 грудня 2017 року  "Про районний бюджет на 2018 рік" </t>
  </si>
  <si>
    <t>Співфінансування капітального ремонту корпусів (заміна вікон та дверей на енергозберігаючі) Корюківської центральної районної лікарні по вул. Шевченка, 101 м. Корюківка в сумі 810000</t>
  </si>
  <si>
    <t>Капітальний ремонт корпусів (заміна вікон та дверей на енергозберігаючі) Корюківської центральної районної лікарні по вул. Шевченка, 101 м. Корюківка в сумі 810000</t>
  </si>
  <si>
    <t>Придбання апарату УЗД для Корюківської районної лікарні Корюківської районної ради</t>
  </si>
  <si>
    <t xml:space="preserve">Співфінансування придбання обладнання для Корюківської центральної районної лікарні </t>
  </si>
  <si>
    <t xml:space="preserve">Співфінансування придбання апарату УЗД для Корюківської центральної районної лікарні </t>
  </si>
  <si>
    <t>Савинківський сільський</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</si>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</sst>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quot;р.&quot;_-;\-* #,##0.00&quot;р.&quot;_-;_-* &quot;-&quot;??&quot;р.&quot;_-;_-@_-"/>
    <numFmt numFmtId="165" formatCode="0.0"/>
    <numFmt numFmtId="166" formatCode="#,##0\ _г_р_н_."/>
    <numFmt numFmtId="167" formatCode="#,##0_ ;[Red]\-#,##0\ "/>
  </numFmts>
  <fonts count="50" x14ac:knownFonts="1">
    <font>
      <sz val="10"/>
      <color theme="1"/>
      <name val="Calibri"/>
      <family val="2"/>
      <charset val="204"/>
      <scheme val="minor"/>
    </font>
    <font>
      <sz val="10"/>
      <color theme="1"/>
      <name val="Calibri"/>
      <family val="2"/>
      <charset val="204"/>
      <scheme val="minor"/>
    </font>
    <font>
      <sz val="10"/>
      <color theme="1"/>
      <name val="Times New Roman"/>
      <family val="1"/>
      <charset val="204"/>
    </font>
    <font>
      <b/>
      <sz val="10"/>
      <color theme="1"/>
      <name val="Times New Roman"/>
      <family val="1"/>
      <charset val="204"/>
    </font>
    <font>
      <sz val="10"/>
      <name val="Arial Cyr"/>
      <charset val="204"/>
    </font>
    <font>
      <sz val="11"/>
      <name val="Times New Roman"/>
      <family val="1"/>
      <charset val="204"/>
    </font>
    <font>
      <sz val="14"/>
      <name val="Times New Roman"/>
      <family val="1"/>
      <charset val="204"/>
    </font>
    <font>
      <b/>
      <sz val="14"/>
      <name val="Times New Roman"/>
      <family val="1"/>
      <charset val="204"/>
    </font>
    <font>
      <sz val="10"/>
      <name val="Arial"/>
      <family val="2"/>
      <charset val="204"/>
    </font>
    <font>
      <b/>
      <sz val="11"/>
      <name val="Times New Roman"/>
      <family val="1"/>
      <charset val="204"/>
    </font>
    <font>
      <sz val="10"/>
      <name val="Times New Roman"/>
      <family val="1"/>
      <charset val="204"/>
    </font>
    <font>
      <sz val="12"/>
      <name val="Times New Roman"/>
      <family val="1"/>
      <charset val="204"/>
    </font>
    <font>
      <b/>
      <sz val="12"/>
      <name val="Times New Roman"/>
      <family val="1"/>
      <charset val="204"/>
    </font>
    <font>
      <b/>
      <sz val="10"/>
      <name val="Times New Roman"/>
      <family val="1"/>
      <charset val="204"/>
    </font>
    <font>
      <b/>
      <sz val="8"/>
      <name val="Times New Roman"/>
      <family val="1"/>
      <charset val="204"/>
    </font>
    <font>
      <b/>
      <sz val="16"/>
      <name val="Times New Roman"/>
      <family val="1"/>
      <charset val="204"/>
    </font>
    <font>
      <b/>
      <sz val="18"/>
      <name val="Times New Roman"/>
      <family val="1"/>
      <charset val="204"/>
    </font>
    <font>
      <sz val="8"/>
      <name val="Times New Roman"/>
      <family val="1"/>
      <charset val="204"/>
    </font>
    <font>
      <b/>
      <sz val="9"/>
      <name val="Times New Roman"/>
      <family val="1"/>
      <charset val="204"/>
    </font>
    <font>
      <b/>
      <sz val="14.5"/>
      <name val="Times New Roman"/>
      <family val="1"/>
      <charset val="204"/>
    </font>
    <font>
      <b/>
      <sz val="12"/>
      <color indexed="8"/>
      <name val="Times New Roman"/>
      <family val="1"/>
      <charset val="204"/>
    </font>
    <font>
      <sz val="10"/>
      <color indexed="10"/>
      <name val="Times New Roman"/>
      <family val="1"/>
      <charset val="204"/>
    </font>
    <font>
      <sz val="6"/>
      <name val="Times New Roman"/>
      <family val="1"/>
      <charset val="204"/>
    </font>
    <font>
      <sz val="11"/>
      <color theme="1"/>
      <name val="Times New Roman"/>
      <family val="1"/>
      <charset val="204"/>
    </font>
    <font>
      <b/>
      <sz val="11"/>
      <color theme="1"/>
      <name val="Times New Roman"/>
      <family val="1"/>
      <charset val="204"/>
    </font>
    <font>
      <sz val="7"/>
      <color theme="1"/>
      <name val="Calibri"/>
      <family val="2"/>
      <charset val="204"/>
      <scheme val="minor"/>
    </font>
    <font>
      <sz val="8"/>
      <color theme="1"/>
      <name val="Times New Roman"/>
      <family val="1"/>
      <charset val="204"/>
    </font>
    <font>
      <sz val="7"/>
      <color theme="1"/>
      <name val="Times New Roman"/>
      <family val="1"/>
      <charset val="204"/>
    </font>
    <font>
      <sz val="12"/>
      <name val="Arial Cyr"/>
      <charset val="204"/>
    </font>
    <font>
      <sz val="12"/>
      <color theme="1"/>
      <name val="Calibri"/>
      <family val="2"/>
      <charset val="204"/>
      <scheme val="minor"/>
    </font>
    <font>
      <sz val="10"/>
      <name val="Arial"/>
    </font>
    <font>
      <sz val="7"/>
      <name val="Times New Roman"/>
      <family val="1"/>
      <charset val="204"/>
    </font>
    <font>
      <sz val="11"/>
      <color theme="1"/>
      <name val="Calibri"/>
      <family val="2"/>
      <charset val="204"/>
      <scheme val="minor"/>
    </font>
    <font>
      <sz val="11"/>
      <name val="Arial Cyr"/>
      <charset val="204"/>
    </font>
    <font>
      <sz val="6"/>
      <color theme="1"/>
      <name val="Calibri"/>
      <family val="2"/>
      <charset val="204"/>
      <scheme val="minor"/>
    </font>
    <font>
      <sz val="7"/>
      <color indexed="8"/>
      <name val="Times New Roman"/>
      <family val="1"/>
      <charset val="204"/>
    </font>
    <font>
      <sz val="10"/>
      <color theme="1" tint="4.9989318521683403E-2"/>
      <name val="Times New Roman"/>
      <family val="1"/>
      <charset val="204"/>
    </font>
    <font>
      <sz val="8"/>
      <color theme="1" tint="4.9989318521683403E-2"/>
      <name val="Times New Roman"/>
      <family val="1"/>
      <charset val="204"/>
    </font>
    <font>
      <sz val="10"/>
      <color theme="0"/>
      <name val="Times New Roman"/>
      <family val="1"/>
      <charset val="204"/>
    </font>
    <font>
      <b/>
      <sz val="16"/>
      <color theme="0"/>
      <name val="Times New Roman"/>
      <family val="1"/>
      <charset val="204"/>
    </font>
    <font>
      <sz val="8"/>
      <color theme="0"/>
      <name val="Times New Roman"/>
      <family val="1"/>
      <charset val="204"/>
    </font>
    <font>
      <sz val="12"/>
      <color theme="0"/>
      <name val="Times New Roman"/>
      <family val="1"/>
      <charset val="204"/>
    </font>
    <font>
      <b/>
      <sz val="10"/>
      <color theme="1" tint="4.9989318521683403E-2"/>
      <name val="Times New Roman"/>
      <family val="1"/>
      <charset val="204"/>
    </font>
    <font>
      <b/>
      <sz val="14"/>
      <color theme="1" tint="4.9989318521683403E-2"/>
      <name val="Times New Roman"/>
      <family val="1"/>
      <charset val="204"/>
    </font>
    <font>
      <b/>
      <sz val="7.5"/>
      <color theme="1" tint="4.9989318521683403E-2"/>
      <name val="Times New Roman"/>
      <family val="1"/>
      <charset val="204"/>
    </font>
    <font>
      <sz val="7.5"/>
      <color theme="1" tint="4.9989318521683403E-2"/>
      <name val="Times New Roman"/>
      <family val="1"/>
      <charset val="204"/>
    </font>
    <font>
      <b/>
      <sz val="11"/>
      <color theme="1" tint="4.9989318521683403E-2"/>
      <name val="Times New Roman"/>
      <family val="1"/>
      <charset val="204"/>
    </font>
    <font>
      <sz val="11"/>
      <color theme="1" tint="4.9989318521683403E-2"/>
      <name val="Times New Roman"/>
      <family val="1"/>
      <charset val="204"/>
    </font>
    <font>
      <b/>
      <sz val="12"/>
      <color theme="1" tint="4.9989318521683403E-2"/>
      <name val="Times New Roman"/>
      <family val="1"/>
      <charset val="204"/>
    </font>
    <font>
      <sz val="10"/>
      <color rgb="FFFF0000"/>
      <name val="Times New Roman"/>
      <family val="1"/>
      <charset val="204"/>
    </font>
  </fonts>
  <fills count="5">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rgb="FFCCFFFF"/>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9">
    <xf numFmtId="0" fontId="0" fillId="0" borderId="0"/>
    <xf numFmtId="0" fontId="4" fillId="0" borderId="0"/>
    <xf numFmtId="0" fontId="8" fillId="0" borderId="0"/>
    <xf numFmtId="0" fontId="8" fillId="0" borderId="0" applyNumberFormat="0" applyFont="0" applyFill="0" applyBorder="0" applyAlignment="0" applyProtection="0">
      <alignment vertical="top"/>
    </xf>
    <xf numFmtId="0" fontId="8" fillId="0" borderId="0"/>
    <xf numFmtId="0" fontId="30" fillId="0" borderId="0"/>
    <xf numFmtId="164" fontId="4" fillId="0" borderId="0" applyFont="0" applyFill="0" applyBorder="0" applyAlignment="0" applyProtection="0"/>
    <xf numFmtId="0" fontId="1" fillId="0" borderId="0"/>
    <xf numFmtId="9" fontId="4" fillId="0" borderId="0" applyFont="0" applyFill="0" applyBorder="0" applyAlignment="0" applyProtection="0"/>
  </cellStyleXfs>
  <cellXfs count="235">
    <xf numFmtId="0" fontId="0" fillId="0" borderId="0" xfId="0"/>
    <xf numFmtId="0" fontId="0" fillId="0" borderId="0" xfId="0" applyFont="1"/>
    <xf numFmtId="0" fontId="2" fillId="0" borderId="0" xfId="0" applyFont="1"/>
    <xf numFmtId="0" fontId="2" fillId="0" borderId="0" xfId="0" applyFont="1" applyAlignment="1">
      <alignment horizontal="right"/>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3" fillId="0" borderId="1" xfId="0" applyFont="1" applyBorder="1" applyAlignment="1">
      <alignment vertical="center"/>
    </xf>
    <xf numFmtId="0" fontId="3" fillId="0" borderId="1" xfId="0" applyFont="1" applyBorder="1" applyAlignment="1">
      <alignment vertical="center" wrapText="1"/>
    </xf>
    <xf numFmtId="2" fontId="3" fillId="2" borderId="1" xfId="0" applyNumberFormat="1" applyFont="1" applyFill="1" applyBorder="1" applyAlignment="1">
      <alignment vertical="center"/>
    </xf>
    <xf numFmtId="2" fontId="3" fillId="0" borderId="1" xfId="0" applyNumberFormat="1" applyFont="1" applyBorder="1" applyAlignment="1">
      <alignment vertical="center"/>
    </xf>
    <xf numFmtId="0" fontId="2" fillId="0" borderId="1" xfId="0" applyFont="1" applyBorder="1" applyAlignment="1">
      <alignment vertical="center"/>
    </xf>
    <xf numFmtId="0" fontId="2" fillId="0" borderId="1" xfId="0" applyFont="1" applyBorder="1" applyAlignment="1">
      <alignment vertical="center" wrapText="1"/>
    </xf>
    <xf numFmtId="2" fontId="2" fillId="2" borderId="1" xfId="0" applyNumberFormat="1" applyFont="1" applyFill="1" applyBorder="1" applyAlignment="1">
      <alignment vertical="center"/>
    </xf>
    <xf numFmtId="2" fontId="2" fillId="0" borderId="1" xfId="0" applyNumberFormat="1" applyFont="1" applyBorder="1" applyAlignment="1">
      <alignment vertical="center"/>
    </xf>
    <xf numFmtId="0" fontId="3" fillId="2" borderId="1" xfId="0" applyFont="1" applyFill="1" applyBorder="1" applyAlignment="1">
      <alignment vertical="center"/>
    </xf>
    <xf numFmtId="0" fontId="3" fillId="2" borderId="1" xfId="0" applyFont="1" applyFill="1" applyBorder="1" applyAlignment="1">
      <alignment vertical="center" wrapText="1"/>
    </xf>
    <xf numFmtId="0" fontId="3" fillId="0" borderId="0" xfId="0" applyFont="1" applyAlignment="1">
      <alignment horizontal="left"/>
    </xf>
    <xf numFmtId="0" fontId="13" fillId="0" borderId="0" xfId="1" applyFont="1" applyFill="1" applyAlignment="1" applyProtection="1">
      <alignment vertical="top" wrapText="1"/>
      <protection locked="0"/>
    </xf>
    <xf numFmtId="0" fontId="7" fillId="0" borderId="0" xfId="1" applyFont="1" applyAlignment="1" applyProtection="1">
      <alignment wrapText="1"/>
      <protection locked="0"/>
    </xf>
    <xf numFmtId="0" fontId="23" fillId="0" borderId="0" xfId="0" applyFont="1"/>
    <xf numFmtId="0" fontId="24" fillId="0" borderId="0" xfId="0" applyFont="1" applyAlignment="1">
      <alignment horizontal="left"/>
    </xf>
    <xf numFmtId="0" fontId="24" fillId="0" borderId="0" xfId="0" applyFont="1" applyAlignment="1">
      <alignment horizontal="right"/>
    </xf>
    <xf numFmtId="0" fontId="2" fillId="0" borderId="0" xfId="0" applyFont="1" applyAlignment="1">
      <alignment horizontal="center" wrapText="1"/>
    </xf>
    <xf numFmtId="0" fontId="2" fillId="0" borderId="0" xfId="0" applyFont="1" applyAlignment="1">
      <alignment wrapText="1"/>
    </xf>
    <xf numFmtId="0" fontId="3" fillId="0" borderId="1" xfId="0" quotePrefix="1" applyFont="1" applyBorder="1" applyAlignment="1">
      <alignment horizontal="center" vertical="center" wrapText="1"/>
    </xf>
    <xf numFmtId="0" fontId="3" fillId="0" borderId="1" xfId="0" applyFont="1" applyBorder="1" applyAlignment="1">
      <alignment horizontal="center" vertical="center" wrapText="1"/>
    </xf>
    <xf numFmtId="2" fontId="3" fillId="0" borderId="1" xfId="0" applyNumberFormat="1" applyFont="1" applyBorder="1" applyAlignment="1">
      <alignment horizontal="center" vertical="center" wrapText="1"/>
    </xf>
    <xf numFmtId="2" fontId="3" fillId="0" borderId="1" xfId="0" quotePrefix="1" applyNumberFormat="1" applyFont="1" applyBorder="1" applyAlignment="1">
      <alignment vertical="center" wrapText="1"/>
    </xf>
    <xf numFmtId="2" fontId="3" fillId="2" borderId="1" xfId="0" applyNumberFormat="1" applyFont="1" applyFill="1" applyBorder="1" applyAlignment="1">
      <alignment vertical="center" wrapText="1"/>
    </xf>
    <xf numFmtId="2" fontId="3" fillId="0" borderId="1" xfId="0" applyNumberFormat="1" applyFont="1" applyBorder="1" applyAlignment="1">
      <alignment vertical="center" wrapText="1"/>
    </xf>
    <xf numFmtId="2" fontId="3" fillId="0" borderId="1" xfId="0" quotePrefix="1" applyNumberFormat="1" applyFont="1" applyBorder="1" applyAlignment="1">
      <alignment horizontal="center" vertical="center" wrapText="1"/>
    </xf>
    <xf numFmtId="0" fontId="2" fillId="0" borderId="1" xfId="0" quotePrefix="1" applyFont="1" applyBorder="1" applyAlignment="1">
      <alignment horizontal="center" vertical="center" wrapText="1"/>
    </xf>
    <xf numFmtId="2" fontId="2" fillId="0" borderId="1" xfId="0" quotePrefix="1" applyNumberFormat="1" applyFont="1" applyBorder="1" applyAlignment="1">
      <alignment horizontal="center" vertical="center" wrapText="1"/>
    </xf>
    <xf numFmtId="2" fontId="2" fillId="0" borderId="1" xfId="0" quotePrefix="1" applyNumberFormat="1" applyFont="1" applyBorder="1" applyAlignment="1">
      <alignment vertical="center" wrapText="1"/>
    </xf>
    <xf numFmtId="2" fontId="2" fillId="2" borderId="1" xfId="0" applyNumberFormat="1" applyFont="1" applyFill="1" applyBorder="1" applyAlignment="1">
      <alignment vertical="center" wrapText="1"/>
    </xf>
    <xf numFmtId="2" fontId="2" fillId="0" borderId="1" xfId="0" applyNumberFormat="1" applyFont="1" applyBorder="1" applyAlignment="1">
      <alignment vertical="center" wrapText="1"/>
    </xf>
    <xf numFmtId="0" fontId="3" fillId="2" borderId="1" xfId="0" applyFont="1" applyFill="1" applyBorder="1" applyAlignment="1">
      <alignment horizontal="center" vertical="center" wrapText="1"/>
    </xf>
    <xf numFmtId="0" fontId="3" fillId="2" borderId="1" xfId="0" quotePrefix="1"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2" fontId="3" fillId="2" borderId="1" xfId="0" quotePrefix="1" applyNumberFormat="1" applyFont="1" applyFill="1" applyBorder="1" applyAlignment="1">
      <alignment vertical="center" wrapText="1"/>
    </xf>
    <xf numFmtId="0" fontId="27" fillId="0" borderId="0" xfId="0" applyFont="1"/>
    <xf numFmtId="2" fontId="2" fillId="0" borderId="1" xfId="0" applyNumberFormat="1" applyFont="1" applyBorder="1" applyAlignment="1">
      <alignment horizontal="center" vertical="center" wrapText="1"/>
    </xf>
    <xf numFmtId="0" fontId="2" fillId="0" borderId="0" xfId="0" applyFont="1" applyAlignment="1"/>
    <xf numFmtId="0" fontId="15" fillId="0" borderId="0" xfId="1" applyFont="1" applyBorder="1" applyAlignment="1" applyProtection="1">
      <alignment vertical="center" wrapText="1"/>
      <protection locked="0"/>
    </xf>
    <xf numFmtId="0" fontId="26" fillId="0" borderId="1" xfId="0" applyFont="1" applyBorder="1" applyAlignment="1">
      <alignment horizontal="center" vertical="center" wrapText="1"/>
    </xf>
    <xf numFmtId="0" fontId="26" fillId="2" borderId="1" xfId="0" applyFont="1" applyFill="1" applyBorder="1" applyAlignment="1">
      <alignment horizontal="center" vertical="center" wrapText="1"/>
    </xf>
    <xf numFmtId="0" fontId="26" fillId="0" borderId="0" xfId="0" applyFont="1"/>
    <xf numFmtId="0" fontId="14" fillId="0" borderId="0" xfId="1" applyFont="1" applyFill="1" applyAlignment="1" applyProtection="1">
      <alignment vertical="top" wrapText="1"/>
      <protection locked="0"/>
    </xf>
    <xf numFmtId="0" fontId="25" fillId="0" borderId="0" xfId="0" applyFont="1"/>
    <xf numFmtId="0" fontId="3" fillId="0" borderId="1" xfId="0" quotePrefix="1" applyFont="1" applyBorder="1" applyAlignment="1">
      <alignment vertical="center" wrapText="1"/>
    </xf>
    <xf numFmtId="0" fontId="2" fillId="0" borderId="1" xfId="0" quotePrefix="1" applyFont="1" applyBorder="1" applyAlignment="1">
      <alignment vertical="center" wrapText="1"/>
    </xf>
    <xf numFmtId="0" fontId="3" fillId="2" borderId="1" xfId="0" quotePrefix="1" applyFont="1" applyFill="1" applyBorder="1" applyAlignment="1">
      <alignment vertical="center" wrapText="1"/>
    </xf>
    <xf numFmtId="0" fontId="12" fillId="0" borderId="0" xfId="1" applyFont="1" applyAlignment="1">
      <alignment vertical="center" wrapText="1"/>
    </xf>
    <xf numFmtId="0" fontId="12" fillId="0" borderId="0" xfId="1" applyFont="1" applyAlignment="1">
      <alignment wrapText="1"/>
    </xf>
    <xf numFmtId="0" fontId="12" fillId="0" borderId="0" xfId="1" applyFont="1" applyAlignment="1">
      <alignment horizontal="center" vertical="center" wrapText="1"/>
    </xf>
    <xf numFmtId="0" fontId="11" fillId="0" borderId="0" xfId="1" applyFont="1"/>
    <xf numFmtId="3" fontId="11" fillId="0" borderId="0" xfId="1" applyNumberFormat="1" applyFont="1"/>
    <xf numFmtId="0" fontId="28" fillId="0" borderId="0" xfId="1" applyFont="1"/>
    <xf numFmtId="0" fontId="29" fillId="0" borderId="0" xfId="0" applyFont="1"/>
    <xf numFmtId="0" fontId="11" fillId="0" borderId="0" xfId="1" applyFont="1" applyAlignment="1">
      <alignment horizontal="right"/>
    </xf>
    <xf numFmtId="0" fontId="12" fillId="0" borderId="0" xfId="1" applyNumberFormat="1" applyFont="1" applyFill="1" applyBorder="1" applyAlignment="1" applyProtection="1">
      <alignment horizontal="left" vertical="top"/>
    </xf>
    <xf numFmtId="1" fontId="11" fillId="0" borderId="0" xfId="1" applyNumberFormat="1" applyFont="1" applyBorder="1"/>
    <xf numFmtId="165" fontId="11" fillId="0" borderId="0" xfId="1" applyNumberFormat="1" applyFont="1"/>
    <xf numFmtId="1" fontId="11" fillId="0" borderId="0" xfId="1" applyNumberFormat="1" applyFont="1"/>
    <xf numFmtId="0" fontId="11" fillId="0" borderId="0" xfId="1" applyFont="1" applyAlignment="1"/>
    <xf numFmtId="49" fontId="18" fillId="0" borderId="1" xfId="1" applyNumberFormat="1" applyFont="1" applyFill="1" applyBorder="1" applyAlignment="1">
      <alignment horizontal="center" vertical="center" wrapText="1"/>
    </xf>
    <xf numFmtId="0" fontId="12" fillId="4" borderId="1" xfId="1" applyNumberFormat="1" applyFont="1" applyFill="1" applyBorder="1" applyAlignment="1" applyProtection="1">
      <alignment horizontal="left" vertical="top"/>
    </xf>
    <xf numFmtId="1" fontId="12" fillId="4" borderId="1" xfId="1" applyNumberFormat="1" applyFont="1" applyFill="1" applyBorder="1" applyAlignment="1">
      <alignment horizontal="center"/>
    </xf>
    <xf numFmtId="0" fontId="9" fillId="0" borderId="0" xfId="1" applyFont="1" applyFill="1" applyAlignment="1">
      <alignment horizontal="left"/>
    </xf>
    <xf numFmtId="0" fontId="5" fillId="0" borderId="1" xfId="1" applyNumberFormat="1" applyFont="1" applyFill="1" applyBorder="1" applyAlignment="1" applyProtection="1">
      <alignment horizontal="left" vertical="top"/>
    </xf>
    <xf numFmtId="1" fontId="5" fillId="0" borderId="1" xfId="1" applyNumberFormat="1" applyFont="1" applyBorder="1" applyAlignment="1">
      <alignment horizontal="center"/>
    </xf>
    <xf numFmtId="0" fontId="10" fillId="0" borderId="1" xfId="1" applyFont="1" applyBorder="1" applyAlignment="1">
      <alignment horizontal="justify" vertical="center" wrapText="1"/>
    </xf>
    <xf numFmtId="0" fontId="13" fillId="0" borderId="0" xfId="1" applyFont="1" applyAlignment="1">
      <alignment vertical="center" wrapText="1"/>
    </xf>
    <xf numFmtId="0" fontId="10" fillId="0" borderId="0" xfId="1" applyFont="1" applyAlignment="1">
      <alignment vertical="center" wrapText="1"/>
    </xf>
    <xf numFmtId="0" fontId="10" fillId="0" borderId="0" xfId="1" applyFont="1" applyAlignment="1">
      <alignment horizontal="center" vertical="center" wrapText="1"/>
    </xf>
    <xf numFmtId="0" fontId="13" fillId="4" borderId="1" xfId="1" applyFont="1" applyFill="1" applyBorder="1" applyAlignment="1">
      <alignment horizontal="center" vertical="center" wrapText="1"/>
    </xf>
    <xf numFmtId="2" fontId="2" fillId="0" borderId="0" xfId="0" applyNumberFormat="1" applyFont="1"/>
    <xf numFmtId="2" fontId="10" fillId="0" borderId="0" xfId="1" applyNumberFormat="1" applyFont="1" applyAlignment="1">
      <alignment horizontal="center"/>
    </xf>
    <xf numFmtId="0" fontId="10" fillId="0" borderId="0" xfId="1" applyFont="1" applyAlignment="1">
      <alignment horizontal="center"/>
    </xf>
    <xf numFmtId="0" fontId="17" fillId="0" borderId="1" xfId="1" applyFont="1" applyFill="1" applyBorder="1" applyAlignment="1">
      <alignment horizontal="center" vertical="center" wrapText="1"/>
    </xf>
    <xf numFmtId="0" fontId="31" fillId="0" borderId="0" xfId="1" applyFont="1" applyFill="1"/>
    <xf numFmtId="0" fontId="10" fillId="0" borderId="2" xfId="1" applyNumberFormat="1" applyFont="1" applyFill="1" applyBorder="1" applyAlignment="1">
      <alignment horizontal="center" vertical="center" wrapText="1"/>
    </xf>
    <xf numFmtId="0" fontId="21" fillId="0" borderId="0" xfId="1" applyFont="1" applyFill="1" applyBorder="1"/>
    <xf numFmtId="0" fontId="4" fillId="0" borderId="0" xfId="1" applyFill="1"/>
    <xf numFmtId="0" fontId="9" fillId="4" borderId="1" xfId="1" applyFont="1" applyFill="1" applyBorder="1" applyAlignment="1">
      <alignment horizontal="center" vertical="center" wrapText="1"/>
    </xf>
    <xf numFmtId="0" fontId="9" fillId="4" borderId="1" xfId="1" applyFont="1" applyFill="1" applyBorder="1" applyAlignment="1">
      <alignment horizontal="left" vertical="center" wrapText="1"/>
    </xf>
    <xf numFmtId="0" fontId="11" fillId="0" borderId="0" xfId="1" applyFont="1" applyFill="1" applyBorder="1" applyAlignment="1">
      <alignment horizontal="center"/>
    </xf>
    <xf numFmtId="0" fontId="16" fillId="0" borderId="0" xfId="1" applyFont="1" applyFill="1" applyBorder="1" applyAlignment="1" applyProtection="1">
      <alignment horizontal="center" vertical="center" wrapText="1"/>
      <protection locked="0"/>
    </xf>
    <xf numFmtId="0" fontId="0" fillId="0" borderId="0" xfId="0" applyFill="1"/>
    <xf numFmtId="0" fontId="7" fillId="0" borderId="0" xfId="1" applyFont="1" applyFill="1" applyAlignment="1" applyProtection="1">
      <alignment wrapText="1"/>
      <protection locked="0"/>
    </xf>
    <xf numFmtId="0" fontId="4" fillId="0" borderId="0" xfId="1"/>
    <xf numFmtId="0" fontId="10" fillId="0" borderId="0" xfId="1" applyFont="1"/>
    <xf numFmtId="0" fontId="6" fillId="0" borderId="0" xfId="1" applyFont="1" applyFill="1"/>
    <xf numFmtId="0" fontId="7" fillId="0" borderId="0" xfId="1" applyFont="1" applyFill="1"/>
    <xf numFmtId="0" fontId="10" fillId="0" borderId="0" xfId="4" applyFont="1"/>
    <xf numFmtId="0" fontId="10" fillId="0" borderId="0" xfId="1" applyFont="1" applyFill="1"/>
    <xf numFmtId="0" fontId="10" fillId="0" borderId="0" xfId="1" applyFont="1" applyProtection="1">
      <protection locked="0"/>
    </xf>
    <xf numFmtId="0" fontId="10" fillId="0" borderId="0" xfId="1" applyFont="1" applyAlignment="1" applyProtection="1">
      <alignment horizontal="left" vertical="top" wrapText="1"/>
      <protection locked="0"/>
    </xf>
    <xf numFmtId="0" fontId="16" fillId="0" borderId="0" xfId="1" applyFont="1" applyBorder="1" applyAlignment="1" applyProtection="1">
      <alignment horizontal="center" vertical="center"/>
      <protection locked="0"/>
    </xf>
    <xf numFmtId="0" fontId="11" fillId="0" borderId="0" xfId="1" applyFont="1" applyBorder="1" applyAlignment="1">
      <alignment horizontal="center"/>
    </xf>
    <xf numFmtId="3" fontId="10" fillId="0" borderId="0" xfId="1" applyNumberFormat="1" applyFont="1" applyFill="1"/>
    <xf numFmtId="49" fontId="10" fillId="0" borderId="0" xfId="1" applyNumberFormat="1" applyFont="1" applyFill="1" applyAlignment="1">
      <alignment horizontal="center"/>
    </xf>
    <xf numFmtId="49" fontId="10" fillId="0" borderId="0" xfId="1" applyNumberFormat="1" applyFont="1" applyFill="1"/>
    <xf numFmtId="0" fontId="21" fillId="0" borderId="0" xfId="1" applyFont="1" applyFill="1"/>
    <xf numFmtId="165" fontId="10" fillId="0" borderId="0" xfId="1" applyNumberFormat="1" applyFont="1" applyFill="1" applyProtection="1">
      <protection locked="0"/>
    </xf>
    <xf numFmtId="49" fontId="10" fillId="0" borderId="0" xfId="1" applyNumberFormat="1" applyFont="1" applyFill="1" applyAlignment="1" applyProtection="1">
      <alignment horizontal="center"/>
      <protection locked="0"/>
    </xf>
    <xf numFmtId="165" fontId="10" fillId="0" borderId="0" xfId="1" applyNumberFormat="1" applyFont="1" applyProtection="1">
      <protection locked="0"/>
    </xf>
    <xf numFmtId="0" fontId="10" fillId="0" borderId="0" xfId="1" applyFont="1" applyAlignment="1">
      <alignment horizontal="left" vertical="top" wrapText="1"/>
    </xf>
    <xf numFmtId="0" fontId="10" fillId="0" borderId="0" xfId="1" applyFont="1" applyFill="1" applyBorder="1"/>
    <xf numFmtId="0" fontId="13" fillId="0" borderId="0" xfId="1" applyFont="1" applyFill="1"/>
    <xf numFmtId="0" fontId="15" fillId="0" borderId="0" xfId="1" applyFont="1" applyAlignment="1">
      <alignment horizontal="center"/>
    </xf>
    <xf numFmtId="0" fontId="7" fillId="0" borderId="0" xfId="1" applyFont="1" applyAlignment="1">
      <alignment horizontal="center"/>
    </xf>
    <xf numFmtId="3" fontId="9" fillId="0" borderId="0" xfId="1" applyNumberFormat="1" applyFont="1" applyFill="1"/>
    <xf numFmtId="0" fontId="32" fillId="0" borderId="0" xfId="0" applyFont="1" applyFill="1"/>
    <xf numFmtId="0" fontId="32" fillId="0" borderId="0" xfId="0" applyFont="1"/>
    <xf numFmtId="3" fontId="5" fillId="0" borderId="0" xfId="1" applyNumberFormat="1" applyFont="1" applyFill="1" applyBorder="1" applyAlignment="1">
      <alignment horizontal="right"/>
    </xf>
    <xf numFmtId="3" fontId="5" fillId="0" borderId="0" xfId="1" applyNumberFormat="1" applyFont="1" applyFill="1"/>
    <xf numFmtId="0" fontId="33" fillId="0" borderId="0" xfId="1" applyFont="1" applyFill="1"/>
    <xf numFmtId="3" fontId="13" fillId="0" borderId="0" xfId="1" applyNumberFormat="1" applyFont="1" applyFill="1" applyBorder="1" applyAlignment="1">
      <alignment horizontal="right" vertical="center" wrapText="1"/>
    </xf>
    <xf numFmtId="3" fontId="13" fillId="0" borderId="0" xfId="1" applyNumberFormat="1" applyFont="1" applyFill="1"/>
    <xf numFmtId="0" fontId="1" fillId="0" borderId="0" xfId="0" applyFont="1" applyFill="1"/>
    <xf numFmtId="0" fontId="1" fillId="0" borderId="0" xfId="0" applyFont="1"/>
    <xf numFmtId="3" fontId="10" fillId="0" borderId="0" xfId="1" applyNumberFormat="1" applyFont="1" applyFill="1" applyBorder="1" applyAlignment="1">
      <alignment horizontal="right"/>
    </xf>
    <xf numFmtId="0" fontId="4" fillId="0" borderId="0" xfId="1" applyFont="1" applyFill="1"/>
    <xf numFmtId="49" fontId="10" fillId="0" borderId="2" xfId="1" applyNumberFormat="1" applyFont="1" applyFill="1" applyBorder="1" applyAlignment="1">
      <alignment horizontal="center" vertical="center"/>
    </xf>
    <xf numFmtId="3" fontId="10" fillId="0" borderId="0" xfId="1" applyNumberFormat="1" applyFont="1" applyFill="1" applyBorder="1" applyAlignment="1">
      <alignment horizontal="right" vertical="center" wrapText="1"/>
    </xf>
    <xf numFmtId="167" fontId="10" fillId="0" borderId="1" xfId="1" applyNumberFormat="1" applyFont="1" applyBorder="1" applyAlignment="1">
      <alignment vertical="center"/>
    </xf>
    <xf numFmtId="3" fontId="21" fillId="0" borderId="0" xfId="1" applyNumberFormat="1" applyFont="1" applyFill="1" applyBorder="1" applyAlignment="1">
      <alignment horizontal="right"/>
    </xf>
    <xf numFmtId="0" fontId="11" fillId="0" borderId="0" xfId="0" applyFont="1" applyFill="1" applyBorder="1" applyAlignment="1">
      <alignment vertical="top" wrapText="1"/>
    </xf>
    <xf numFmtId="0" fontId="0" fillId="0" borderId="0" xfId="0" applyFont="1" applyFill="1"/>
    <xf numFmtId="49" fontId="22" fillId="0" borderId="1" xfId="1" applyNumberFormat="1" applyFont="1" applyBorder="1" applyAlignment="1" applyProtection="1">
      <alignment horizontal="center" vertical="center" wrapText="1"/>
      <protection locked="0"/>
    </xf>
    <xf numFmtId="0" fontId="22" fillId="0" borderId="0" xfId="1" applyFont="1" applyFill="1"/>
    <xf numFmtId="0" fontId="34" fillId="0" borderId="0" xfId="0" applyFont="1" applyFill="1"/>
    <xf numFmtId="0" fontId="34" fillId="0" borderId="0" xfId="0" applyFont="1"/>
    <xf numFmtId="49" fontId="31" fillId="0" borderId="1" xfId="1" applyNumberFormat="1" applyFont="1" applyBorder="1" applyAlignment="1" applyProtection="1">
      <alignment horizontal="center" vertical="center" wrapText="1"/>
      <protection locked="0"/>
    </xf>
    <xf numFmtId="0" fontId="31" fillId="0" borderId="1" xfId="1" applyFont="1" applyBorder="1" applyAlignment="1" applyProtection="1">
      <alignment horizontal="center" vertical="center" wrapText="1"/>
      <protection locked="0"/>
    </xf>
    <xf numFmtId="0" fontId="31" fillId="0" borderId="1" xfId="1" applyFont="1" applyBorder="1" applyAlignment="1">
      <alignment horizontal="center" vertical="center" wrapText="1"/>
    </xf>
    <xf numFmtId="0" fontId="35" fillId="0" borderId="1" xfId="1" applyFont="1" applyBorder="1" applyAlignment="1" applyProtection="1">
      <alignment horizontal="center" vertical="center" wrapText="1"/>
      <protection locked="0"/>
    </xf>
    <xf numFmtId="0" fontId="35" fillId="0" borderId="0" xfId="1" applyFont="1" applyFill="1" applyBorder="1" applyAlignment="1" applyProtection="1">
      <alignment horizontal="center" vertical="center" wrapText="1"/>
      <protection locked="0"/>
    </xf>
    <xf numFmtId="0" fontId="25" fillId="0" borderId="0" xfId="0" applyFont="1" applyFill="1"/>
    <xf numFmtId="49" fontId="22" fillId="0" borderId="0" xfId="1" applyNumberFormat="1" applyFont="1" applyFill="1" applyBorder="1" applyAlignment="1" applyProtection="1">
      <alignment horizontal="center" vertical="center" wrapText="1"/>
      <protection locked="0"/>
    </xf>
    <xf numFmtId="49" fontId="13" fillId="4" borderId="1" xfId="1" applyNumberFormat="1" applyFont="1" applyFill="1" applyBorder="1" applyAlignment="1">
      <alignment horizontal="center" vertical="center"/>
    </xf>
    <xf numFmtId="49" fontId="9" fillId="4" borderId="1" xfId="1" applyNumberFormat="1" applyFont="1" applyFill="1" applyBorder="1" applyAlignment="1">
      <alignment horizontal="center" vertical="center"/>
    </xf>
    <xf numFmtId="49" fontId="9" fillId="4" borderId="1" xfId="1" applyNumberFormat="1" applyFont="1" applyFill="1" applyBorder="1" applyAlignment="1" applyProtection="1">
      <alignment horizontal="center" vertical="center" wrapText="1"/>
      <protection locked="0"/>
    </xf>
    <xf numFmtId="3" fontId="9" fillId="4" borderId="1" xfId="1" applyNumberFormat="1" applyFont="1" applyFill="1" applyBorder="1" applyAlignment="1">
      <alignment vertical="center" wrapText="1"/>
    </xf>
    <xf numFmtId="3" fontId="10" fillId="0" borderId="1" xfId="1" applyNumberFormat="1" applyFont="1" applyFill="1" applyBorder="1" applyAlignment="1">
      <alignment vertical="center"/>
    </xf>
    <xf numFmtId="3" fontId="9" fillId="4" borderId="1" xfId="1" applyNumberFormat="1" applyFont="1" applyFill="1" applyBorder="1" applyAlignment="1">
      <alignment vertical="center"/>
    </xf>
    <xf numFmtId="3" fontId="10" fillId="0" borderId="1" xfId="1" applyNumberFormat="1" applyFont="1" applyFill="1" applyBorder="1" applyAlignment="1">
      <alignment vertical="center" wrapText="1"/>
    </xf>
    <xf numFmtId="3" fontId="10" fillId="0" borderId="1" xfId="1" applyNumberFormat="1" applyFont="1" applyBorder="1" applyAlignment="1">
      <alignment vertical="center"/>
    </xf>
    <xf numFmtId="3" fontId="13" fillId="4" borderId="1" xfId="1" applyNumberFormat="1" applyFont="1" applyFill="1" applyBorder="1" applyAlignment="1">
      <alignment vertical="center"/>
    </xf>
    <xf numFmtId="2" fontId="23" fillId="0" borderId="0" xfId="0" applyNumberFormat="1" applyFont="1"/>
    <xf numFmtId="49" fontId="10" fillId="0" borderId="1" xfId="1" applyNumberFormat="1" applyFont="1" applyFill="1" applyBorder="1" applyAlignment="1" applyProtection="1">
      <alignment horizontal="justify" vertical="center" wrapText="1"/>
    </xf>
    <xf numFmtId="0" fontId="36" fillId="0" borderId="0" xfId="0" applyFont="1"/>
    <xf numFmtId="0" fontId="37" fillId="0" borderId="0" xfId="0" applyFont="1"/>
    <xf numFmtId="0" fontId="38" fillId="0" borderId="0" xfId="0" applyFont="1"/>
    <xf numFmtId="0" fontId="39" fillId="0" borderId="0" xfId="1" applyFont="1" applyBorder="1" applyAlignment="1" applyProtection="1">
      <alignment vertical="center" wrapText="1"/>
      <protection locked="0"/>
    </xf>
    <xf numFmtId="0" fontId="40" fillId="0" borderId="0" xfId="0" applyFont="1"/>
    <xf numFmtId="2" fontId="38" fillId="0" borderId="0" xfId="0" applyNumberFormat="1" applyFont="1"/>
    <xf numFmtId="165" fontId="41" fillId="0" borderId="0" xfId="1" applyNumberFormat="1" applyFont="1"/>
    <xf numFmtId="49" fontId="17" fillId="0" borderId="1" xfId="1" applyNumberFormat="1" applyFont="1" applyFill="1" applyBorder="1" applyAlignment="1">
      <alignment horizontal="center" vertical="center" wrapText="1"/>
    </xf>
    <xf numFmtId="0" fontId="17" fillId="4" borderId="1" xfId="1" applyFont="1" applyFill="1" applyBorder="1" applyAlignment="1">
      <alignment horizontal="center" vertical="center"/>
    </xf>
    <xf numFmtId="0" fontId="36" fillId="0" borderId="0" xfId="4" applyFont="1"/>
    <xf numFmtId="0" fontId="42" fillId="0" borderId="0" xfId="1" applyFont="1" applyAlignment="1">
      <alignment vertical="center" wrapText="1"/>
    </xf>
    <xf numFmtId="0" fontId="36" fillId="0" borderId="0" xfId="1" applyFont="1" applyAlignment="1">
      <alignment horizontal="center" vertical="center" wrapText="1"/>
    </xf>
    <xf numFmtId="0" fontId="36" fillId="0" borderId="0" xfId="1" applyFont="1" applyAlignment="1">
      <alignment vertical="center" wrapText="1"/>
    </xf>
    <xf numFmtId="0" fontId="36" fillId="0" borderId="0" xfId="0" applyFont="1" applyAlignment="1">
      <alignment wrapText="1"/>
    </xf>
    <xf numFmtId="0" fontId="42" fillId="0" borderId="0" xfId="4" applyFont="1" applyAlignment="1">
      <alignment horizontal="center" wrapText="1"/>
    </xf>
    <xf numFmtId="0" fontId="36" fillId="0" borderId="0" xfId="4" applyFont="1" applyAlignment="1">
      <alignment horizontal="right"/>
    </xf>
    <xf numFmtId="0" fontId="45" fillId="0" borderId="0" xfId="0" applyFont="1"/>
    <xf numFmtId="49" fontId="37" fillId="0" borderId="1" xfId="1" applyNumberFormat="1" applyFont="1" applyBorder="1" applyAlignment="1" applyProtection="1">
      <alignment horizontal="center" vertical="center" wrapText="1"/>
      <protection locked="0"/>
    </xf>
    <xf numFmtId="49" fontId="46" fillId="4" borderId="1" xfId="1" applyNumberFormat="1" applyFont="1" applyFill="1" applyBorder="1" applyAlignment="1">
      <alignment horizontal="center" vertical="center" wrapText="1"/>
    </xf>
    <xf numFmtId="0" fontId="46" fillId="4" borderId="1" xfId="1" applyFont="1" applyFill="1" applyBorder="1" applyAlignment="1">
      <alignment horizontal="center" vertical="center" wrapText="1"/>
    </xf>
    <xf numFmtId="0" fontId="46" fillId="4" borderId="1" xfId="1" applyFont="1" applyFill="1" applyBorder="1" applyAlignment="1">
      <alignment horizontal="left" vertical="center" wrapText="1"/>
    </xf>
    <xf numFmtId="166" fontId="46" fillId="4" borderId="1" xfId="1" applyNumberFormat="1" applyFont="1" applyFill="1" applyBorder="1" applyAlignment="1">
      <alignment horizontal="center" vertical="center" wrapText="1"/>
    </xf>
    <xf numFmtId="0" fontId="47" fillId="0" borderId="1" xfId="0" quotePrefix="1" applyFont="1" applyBorder="1" applyAlignment="1">
      <alignment horizontal="center" vertical="center" wrapText="1"/>
    </xf>
    <xf numFmtId="2" fontId="47" fillId="0" borderId="1" xfId="0" quotePrefix="1" applyNumberFormat="1" applyFont="1" applyBorder="1" applyAlignment="1">
      <alignment horizontal="center" vertical="center" wrapText="1"/>
    </xf>
    <xf numFmtId="2" fontId="36" fillId="0" borderId="1" xfId="0" quotePrefix="1" applyNumberFormat="1" applyFont="1" applyBorder="1" applyAlignment="1">
      <alignment vertical="center" wrapText="1"/>
    </xf>
    <xf numFmtId="0" fontId="36" fillId="0" borderId="1" xfId="5" applyFont="1" applyBorder="1" applyAlignment="1">
      <alignment horizontal="justify" vertical="center" wrapText="1"/>
    </xf>
    <xf numFmtId="166" fontId="36" fillId="0" borderId="1" xfId="1" applyNumberFormat="1" applyFont="1" applyFill="1" applyBorder="1" applyAlignment="1">
      <alignment horizontal="center" vertical="center" wrapText="1"/>
    </xf>
    <xf numFmtId="0" fontId="36" fillId="0" borderId="0" xfId="0" applyFont="1" applyFill="1"/>
    <xf numFmtId="0" fontId="36" fillId="0" borderId="1" xfId="1" applyFont="1" applyFill="1" applyBorder="1" applyAlignment="1">
      <alignment horizontal="justify" vertical="center" wrapText="1"/>
    </xf>
    <xf numFmtId="166" fontId="36" fillId="0" borderId="1" xfId="1" applyNumberFormat="1" applyFont="1" applyBorder="1" applyAlignment="1">
      <alignment horizontal="center" vertical="center" wrapText="1"/>
    </xf>
    <xf numFmtId="49" fontId="46" fillId="4" borderId="1" xfId="4" applyNumberFormat="1" applyFont="1" applyFill="1" applyBorder="1" applyAlignment="1">
      <alignment horizontal="center" vertical="center" wrapText="1"/>
    </xf>
    <xf numFmtId="49" fontId="46" fillId="4" borderId="1" xfId="1" applyNumberFormat="1" applyFont="1" applyFill="1" applyBorder="1" applyAlignment="1" applyProtection="1">
      <alignment horizontal="center" vertical="center" wrapText="1"/>
    </xf>
    <xf numFmtId="0" fontId="36" fillId="0" borderId="1" xfId="1" applyFont="1" applyBorder="1" applyAlignment="1">
      <alignment horizontal="left" vertical="center" wrapText="1"/>
    </xf>
    <xf numFmtId="0" fontId="36" fillId="0" borderId="1" xfId="1" applyFont="1" applyBorder="1" applyAlignment="1">
      <alignment horizontal="justify" vertical="center" wrapText="1"/>
    </xf>
    <xf numFmtId="0" fontId="36" fillId="0" borderId="0" xfId="1" applyFont="1" applyBorder="1" applyAlignment="1">
      <alignment horizontal="justify" vertical="center" wrapText="1"/>
    </xf>
    <xf numFmtId="166" fontId="46" fillId="4" borderId="1" xfId="1" applyNumberFormat="1" applyFont="1" applyFill="1" applyBorder="1" applyAlignment="1">
      <alignment vertical="center" wrapText="1"/>
    </xf>
    <xf numFmtId="166" fontId="48" fillId="4" borderId="1" xfId="1" applyNumberFormat="1" applyFont="1" applyFill="1" applyBorder="1" applyAlignment="1">
      <alignment horizontal="center" vertical="center" wrapText="1"/>
    </xf>
    <xf numFmtId="4" fontId="36" fillId="0" borderId="0" xfId="0" applyNumberFormat="1" applyFont="1"/>
    <xf numFmtId="166" fontId="36" fillId="0" borderId="0" xfId="0" applyNumberFormat="1" applyFont="1" applyAlignment="1">
      <alignment horizontal="center"/>
    </xf>
    <xf numFmtId="0" fontId="46" fillId="0" borderId="0" xfId="1" applyFont="1" applyFill="1"/>
    <xf numFmtId="0" fontId="47" fillId="0" borderId="0" xfId="1" applyFont="1" applyFill="1"/>
    <xf numFmtId="0" fontId="47" fillId="0" borderId="0" xfId="1" applyFont="1"/>
    <xf numFmtId="2" fontId="47" fillId="0" borderId="0" xfId="1" applyNumberFormat="1" applyFont="1" applyAlignment="1">
      <alignment horizontal="center"/>
    </xf>
    <xf numFmtId="0" fontId="47" fillId="0" borderId="0" xfId="0" applyFont="1"/>
    <xf numFmtId="0" fontId="47" fillId="0" borderId="0" xfId="1" applyFont="1" applyAlignment="1">
      <alignment horizontal="center"/>
    </xf>
    <xf numFmtId="0" fontId="36" fillId="0" borderId="0" xfId="0" applyFont="1" applyAlignment="1">
      <alignment horizontal="center"/>
    </xf>
    <xf numFmtId="0" fontId="36" fillId="0" borderId="1" xfId="1" applyFont="1" applyBorder="1" applyAlignment="1">
      <alignment horizontal="justify" vertical="distributed" wrapText="1"/>
    </xf>
    <xf numFmtId="0" fontId="10" fillId="0" borderId="1" xfId="1" applyNumberFormat="1" applyFont="1" applyFill="1" applyBorder="1" applyAlignment="1" applyProtection="1">
      <alignment horizontal="justify" vertical="center" wrapText="1"/>
    </xf>
    <xf numFmtId="0" fontId="13" fillId="4" borderId="1" xfId="1" applyFont="1" applyFill="1" applyBorder="1" applyAlignment="1">
      <alignment horizontal="justify" vertical="center" wrapText="1"/>
    </xf>
    <xf numFmtId="0" fontId="10" fillId="0" borderId="2" xfId="1" applyFont="1" applyFill="1" applyBorder="1" applyAlignment="1">
      <alignment horizontal="justify" vertical="center" wrapText="1"/>
    </xf>
    <xf numFmtId="0" fontId="10" fillId="3" borderId="2" xfId="1" applyNumberFormat="1" applyFont="1" applyFill="1" applyBorder="1" applyAlignment="1" applyProtection="1">
      <alignment horizontal="justify" vertical="center" wrapText="1"/>
    </xf>
    <xf numFmtId="0" fontId="10" fillId="3" borderId="5" xfId="1" applyNumberFormat="1" applyFont="1" applyFill="1" applyBorder="1" applyAlignment="1" applyProtection="1">
      <alignment horizontal="justify" vertical="center" wrapText="1"/>
    </xf>
    <xf numFmtId="2" fontId="49" fillId="0" borderId="0" xfId="0" applyNumberFormat="1" applyFont="1"/>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26" fillId="0" borderId="1" xfId="0" applyFont="1" applyBorder="1" applyAlignment="1">
      <alignment horizontal="center" vertical="center" wrapText="1"/>
    </xf>
    <xf numFmtId="4" fontId="36" fillId="0" borderId="0" xfId="0" applyNumberFormat="1" applyFont="1" applyAlignment="1">
      <alignment horizontal="center"/>
    </xf>
    <xf numFmtId="0" fontId="7" fillId="0" borderId="0" xfId="1" applyNumberFormat="1" applyFont="1" applyFill="1" applyAlignment="1" applyProtection="1">
      <alignment horizontal="center" vertical="center"/>
    </xf>
    <xf numFmtId="0" fontId="2" fillId="0" borderId="0" xfId="0" applyFont="1" applyAlignment="1">
      <alignment horizontal="center" wrapText="1"/>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19" fillId="0" borderId="0" xfId="3" applyNumberFormat="1" applyFont="1" applyFill="1" applyBorder="1" applyAlignment="1" applyProtection="1">
      <alignment horizontal="center" vertical="top" wrapText="1"/>
    </xf>
    <xf numFmtId="0" fontId="26" fillId="0" borderId="1" xfId="0" applyFont="1" applyBorder="1" applyAlignment="1">
      <alignment horizontal="center" vertical="center" wrapText="1"/>
    </xf>
    <xf numFmtId="0" fontId="15" fillId="0" borderId="0" xfId="1" applyFont="1" applyBorder="1" applyAlignment="1" applyProtection="1">
      <alignment horizontal="center" vertical="center" wrapText="1"/>
      <protection locked="0"/>
    </xf>
    <xf numFmtId="0" fontId="3" fillId="0" borderId="0" xfId="0" applyFont="1" applyAlignment="1">
      <alignment horizontal="center"/>
    </xf>
    <xf numFmtId="0" fontId="2" fillId="0" borderId="0" xfId="0" applyFont="1" applyAlignment="1">
      <alignment horizontal="center"/>
    </xf>
    <xf numFmtId="0" fontId="20" fillId="0" borderId="0" xfId="1" applyFont="1" applyFill="1" applyBorder="1" applyAlignment="1" applyProtection="1">
      <alignment horizontal="center" vertical="top" wrapText="1"/>
      <protection locked="0"/>
    </xf>
    <xf numFmtId="0" fontId="10" fillId="0" borderId="0" xfId="1" applyFont="1" applyAlignment="1">
      <alignment horizontal="right" vertical="center" wrapText="1"/>
    </xf>
    <xf numFmtId="0" fontId="7" fillId="0" borderId="0" xfId="1" applyFont="1" applyAlignment="1">
      <alignment horizontal="center" wrapText="1"/>
    </xf>
    <xf numFmtId="0" fontId="9" fillId="0" borderId="1" xfId="1" applyFont="1" applyFill="1" applyBorder="1" applyAlignment="1">
      <alignment horizontal="center" vertical="center" wrapText="1"/>
    </xf>
    <xf numFmtId="0" fontId="12" fillId="4" borderId="1" xfId="1" applyFont="1" applyFill="1" applyBorder="1" applyAlignment="1">
      <alignment horizontal="center" vertical="center"/>
    </xf>
    <xf numFmtId="0" fontId="10" fillId="0" borderId="2" xfId="1" applyFont="1" applyFill="1" applyBorder="1" applyAlignment="1">
      <alignment horizontal="center" vertical="center" wrapText="1"/>
    </xf>
    <xf numFmtId="0" fontId="10" fillId="0" borderId="3" xfId="1" applyFont="1" applyFill="1" applyBorder="1" applyAlignment="1">
      <alignment horizontal="center" vertical="center" wrapText="1"/>
    </xf>
    <xf numFmtId="0" fontId="10" fillId="0" borderId="4" xfId="1" applyFont="1" applyFill="1" applyBorder="1" applyAlignment="1">
      <alignment horizontal="center" vertical="center" wrapText="1"/>
    </xf>
    <xf numFmtId="0" fontId="46" fillId="0" borderId="0" xfId="1" applyFont="1" applyFill="1" applyAlignment="1">
      <alignment horizontal="left"/>
    </xf>
    <xf numFmtId="0" fontId="43" fillId="0" borderId="0" xfId="4" applyFont="1" applyAlignment="1">
      <alignment horizontal="center" wrapText="1"/>
    </xf>
    <xf numFmtId="0" fontId="48" fillId="4" borderId="1" xfId="4" applyFont="1" applyFill="1" applyBorder="1" applyAlignment="1">
      <alignment horizontal="left" vertical="center" wrapText="1"/>
    </xf>
    <xf numFmtId="49" fontId="44" fillId="0" borderId="1" xfId="1" applyNumberFormat="1" applyFont="1" applyBorder="1" applyAlignment="1" applyProtection="1">
      <alignment horizontal="center" vertical="center" wrapText="1"/>
      <protection locked="0"/>
    </xf>
    <xf numFmtId="0" fontId="44" fillId="0" borderId="1" xfId="1" applyFont="1" applyBorder="1" applyAlignment="1" applyProtection="1">
      <alignment horizontal="center" vertical="center" wrapText="1"/>
      <protection locked="0"/>
    </xf>
    <xf numFmtId="0" fontId="44" fillId="0" borderId="1" xfId="1" applyFont="1" applyBorder="1" applyAlignment="1">
      <alignment horizontal="center" vertical="center" wrapText="1"/>
    </xf>
    <xf numFmtId="0" fontId="13" fillId="0" borderId="0" xfId="1" applyFont="1" applyFill="1" applyAlignment="1">
      <alignment horizontal="left"/>
    </xf>
    <xf numFmtId="0" fontId="16" fillId="0" borderId="0" xfId="1" applyFont="1" applyBorder="1" applyAlignment="1" applyProtection="1">
      <alignment horizontal="left" vertical="center"/>
      <protection locked="0"/>
    </xf>
    <xf numFmtId="0" fontId="7" fillId="0" borderId="0" xfId="1" applyFont="1" applyBorder="1" applyAlignment="1" applyProtection="1">
      <alignment horizontal="center" vertical="center" wrapText="1"/>
      <protection locked="0"/>
    </xf>
  </cellXfs>
  <cellStyles count="9">
    <cellStyle name="Normal_Доходи" xfId="2"/>
    <cellStyle name="Денежный 2" xfId="6"/>
    <cellStyle name="Обычный" xfId="0" builtinId="0"/>
    <cellStyle name="Обычный 2" xfId="1"/>
    <cellStyle name="Обычный 2 2" xfId="7"/>
    <cellStyle name="Обычный_dod6" xfId="3"/>
    <cellStyle name="Обычный_Бюджет розвитку" xfId="4"/>
    <cellStyle name="Обычный_Бюджет розвитку 2" xfId="5"/>
    <cellStyle name="Процентный 2" xfId="8"/>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6"/>
  <sheetViews>
    <sheetView topLeftCell="A20" workbookViewId="0">
      <selection activeCell="B22" sqref="B22"/>
    </sheetView>
  </sheetViews>
  <sheetFormatPr defaultRowHeight="12.75" x14ac:dyDescent="0.2"/>
  <cols>
    <col min="1" max="1" width="9.5703125" style="2" customWidth="1"/>
    <col min="2" max="2" width="41" style="2" customWidth="1"/>
    <col min="3" max="3" width="13.85546875" style="2" customWidth="1"/>
    <col min="4" max="4" width="13.42578125" style="2" customWidth="1"/>
    <col min="5" max="6" width="13.140625" style="2" customWidth="1"/>
    <col min="7" max="16384" width="9.140625" style="2"/>
  </cols>
  <sheetData>
    <row r="1" spans="1:6" x14ac:dyDescent="0.2">
      <c r="F1" s="3" t="s">
        <v>0</v>
      </c>
    </row>
    <row r="2" spans="1:6" x14ac:dyDescent="0.2">
      <c r="D2" s="210" t="s">
        <v>450</v>
      </c>
      <c r="E2" s="210"/>
      <c r="F2" s="210"/>
    </row>
    <row r="3" spans="1:6" x14ac:dyDescent="0.2">
      <c r="D3" s="210"/>
      <c r="E3" s="210"/>
      <c r="F3" s="210"/>
    </row>
    <row r="5" spans="1:6" ht="18.75" x14ac:dyDescent="0.2">
      <c r="A5" s="209" t="s">
        <v>337</v>
      </c>
      <c r="B5" s="209"/>
      <c r="C5" s="209"/>
      <c r="D5" s="209"/>
      <c r="E5" s="209"/>
      <c r="F5" s="209"/>
    </row>
    <row r="6" spans="1:6" x14ac:dyDescent="0.2">
      <c r="F6" s="3" t="s">
        <v>338</v>
      </c>
    </row>
    <row r="7" spans="1:6" x14ac:dyDescent="0.2">
      <c r="A7" s="211" t="s">
        <v>1</v>
      </c>
      <c r="B7" s="211" t="s">
        <v>2</v>
      </c>
      <c r="C7" s="212" t="s">
        <v>3</v>
      </c>
      <c r="D7" s="211" t="s">
        <v>4</v>
      </c>
      <c r="E7" s="211" t="s">
        <v>5</v>
      </c>
      <c r="F7" s="211"/>
    </row>
    <row r="8" spans="1:6" x14ac:dyDescent="0.2">
      <c r="A8" s="211"/>
      <c r="B8" s="211"/>
      <c r="C8" s="211"/>
      <c r="D8" s="211"/>
      <c r="E8" s="211" t="s">
        <v>3</v>
      </c>
      <c r="F8" s="211" t="s">
        <v>6</v>
      </c>
    </row>
    <row r="9" spans="1:6" x14ac:dyDescent="0.2">
      <c r="A9" s="211"/>
      <c r="B9" s="211"/>
      <c r="C9" s="211"/>
      <c r="D9" s="211"/>
      <c r="E9" s="211"/>
      <c r="F9" s="211"/>
    </row>
    <row r="10" spans="1:6" s="46" customFormat="1" ht="11.25" x14ac:dyDescent="0.2">
      <c r="A10" s="207">
        <v>1</v>
      </c>
      <c r="B10" s="207">
        <v>2</v>
      </c>
      <c r="C10" s="45">
        <v>3</v>
      </c>
      <c r="D10" s="207">
        <v>4</v>
      </c>
      <c r="E10" s="207">
        <v>5</v>
      </c>
      <c r="F10" s="207">
        <v>6</v>
      </c>
    </row>
    <row r="11" spans="1:6" x14ac:dyDescent="0.2">
      <c r="A11" s="6">
        <v>10000000</v>
      </c>
      <c r="B11" s="7" t="s">
        <v>7</v>
      </c>
      <c r="C11" s="8">
        <v>4279000</v>
      </c>
      <c r="D11" s="9">
        <v>4279000</v>
      </c>
      <c r="E11" s="9">
        <v>0</v>
      </c>
      <c r="F11" s="9">
        <v>0</v>
      </c>
    </row>
    <row r="12" spans="1:6" ht="25.5" x14ac:dyDescent="0.2">
      <c r="A12" s="6">
        <v>11000000</v>
      </c>
      <c r="B12" s="7" t="s">
        <v>8</v>
      </c>
      <c r="C12" s="8">
        <v>4279000</v>
      </c>
      <c r="D12" s="9">
        <v>4279000</v>
      </c>
      <c r="E12" s="9">
        <v>0</v>
      </c>
      <c r="F12" s="9">
        <v>0</v>
      </c>
    </row>
    <row r="13" spans="1:6" x14ac:dyDescent="0.2">
      <c r="A13" s="6">
        <v>11010000</v>
      </c>
      <c r="B13" s="7" t="s">
        <v>9</v>
      </c>
      <c r="C13" s="8">
        <v>3879000</v>
      </c>
      <c r="D13" s="9">
        <v>3879000</v>
      </c>
      <c r="E13" s="9">
        <v>0</v>
      </c>
      <c r="F13" s="9">
        <v>0</v>
      </c>
    </row>
    <row r="14" spans="1:6" ht="38.25" x14ac:dyDescent="0.2">
      <c r="A14" s="10">
        <v>11010100</v>
      </c>
      <c r="B14" s="11" t="s">
        <v>10</v>
      </c>
      <c r="C14" s="12">
        <v>3535000</v>
      </c>
      <c r="D14" s="13">
        <v>3535000</v>
      </c>
      <c r="E14" s="13">
        <v>0</v>
      </c>
      <c r="F14" s="13">
        <v>0</v>
      </c>
    </row>
    <row r="15" spans="1:6" ht="38.25" x14ac:dyDescent="0.2">
      <c r="A15" s="10">
        <v>11010400</v>
      </c>
      <c r="B15" s="11" t="s">
        <v>11</v>
      </c>
      <c r="C15" s="12">
        <v>344000</v>
      </c>
      <c r="D15" s="13">
        <v>344000</v>
      </c>
      <c r="E15" s="13">
        <v>0</v>
      </c>
      <c r="F15" s="13">
        <v>0</v>
      </c>
    </row>
    <row r="16" spans="1:6" x14ac:dyDescent="0.2">
      <c r="A16" s="6">
        <v>11020000</v>
      </c>
      <c r="B16" s="7" t="s">
        <v>12</v>
      </c>
      <c r="C16" s="8">
        <v>400000</v>
      </c>
      <c r="D16" s="9">
        <v>400000</v>
      </c>
      <c r="E16" s="9">
        <v>0</v>
      </c>
      <c r="F16" s="9">
        <v>0</v>
      </c>
    </row>
    <row r="17" spans="1:6" ht="25.5" x14ac:dyDescent="0.2">
      <c r="A17" s="10">
        <v>11020200</v>
      </c>
      <c r="B17" s="11" t="s">
        <v>13</v>
      </c>
      <c r="C17" s="12">
        <v>400000</v>
      </c>
      <c r="D17" s="13">
        <v>400000</v>
      </c>
      <c r="E17" s="13">
        <v>0</v>
      </c>
      <c r="F17" s="13">
        <v>0</v>
      </c>
    </row>
    <row r="18" spans="1:6" x14ac:dyDescent="0.2">
      <c r="A18" s="6">
        <v>20000000</v>
      </c>
      <c r="B18" s="7" t="s">
        <v>14</v>
      </c>
      <c r="C18" s="8">
        <v>2126100</v>
      </c>
      <c r="D18" s="9">
        <v>497000</v>
      </c>
      <c r="E18" s="9">
        <v>1629100</v>
      </c>
      <c r="F18" s="9">
        <v>0</v>
      </c>
    </row>
    <row r="19" spans="1:6" ht="25.5" x14ac:dyDescent="0.2">
      <c r="A19" s="6">
        <v>21000000</v>
      </c>
      <c r="B19" s="7" t="s">
        <v>15</v>
      </c>
      <c r="C19" s="8">
        <v>110000</v>
      </c>
      <c r="D19" s="9">
        <v>110000</v>
      </c>
      <c r="E19" s="9">
        <v>0</v>
      </c>
      <c r="F19" s="9">
        <v>0</v>
      </c>
    </row>
    <row r="20" spans="1:6" ht="63.75" x14ac:dyDescent="0.2">
      <c r="A20" s="6">
        <v>21010000</v>
      </c>
      <c r="B20" s="7" t="s">
        <v>457</v>
      </c>
      <c r="C20" s="8">
        <v>110000</v>
      </c>
      <c r="D20" s="9">
        <v>110000</v>
      </c>
      <c r="E20" s="9">
        <v>0</v>
      </c>
      <c r="F20" s="9">
        <v>0</v>
      </c>
    </row>
    <row r="21" spans="1:6" ht="38.25" x14ac:dyDescent="0.2">
      <c r="A21" s="10">
        <v>21010300</v>
      </c>
      <c r="B21" s="11" t="s">
        <v>16</v>
      </c>
      <c r="C21" s="12">
        <v>110000</v>
      </c>
      <c r="D21" s="13">
        <v>110000</v>
      </c>
      <c r="E21" s="13">
        <v>0</v>
      </c>
      <c r="F21" s="13">
        <v>0</v>
      </c>
    </row>
    <row r="22" spans="1:6" ht="25.5" x14ac:dyDescent="0.2">
      <c r="A22" s="6">
        <v>22000000</v>
      </c>
      <c r="B22" s="7" t="s">
        <v>17</v>
      </c>
      <c r="C22" s="8">
        <v>342000</v>
      </c>
      <c r="D22" s="9">
        <v>342000</v>
      </c>
      <c r="E22" s="9">
        <v>0</v>
      </c>
      <c r="F22" s="9">
        <v>0</v>
      </c>
    </row>
    <row r="23" spans="1:6" x14ac:dyDescent="0.2">
      <c r="A23" s="6">
        <v>22010000</v>
      </c>
      <c r="B23" s="7" t="s">
        <v>18</v>
      </c>
      <c r="C23" s="8">
        <v>342000</v>
      </c>
      <c r="D23" s="9">
        <v>342000</v>
      </c>
      <c r="E23" s="9">
        <v>0</v>
      </c>
      <c r="F23" s="9">
        <v>0</v>
      </c>
    </row>
    <row r="24" spans="1:6" ht="38.25" x14ac:dyDescent="0.2">
      <c r="A24" s="10">
        <v>22010300</v>
      </c>
      <c r="B24" s="11" t="s">
        <v>19</v>
      </c>
      <c r="C24" s="12">
        <v>24000</v>
      </c>
      <c r="D24" s="13">
        <v>24000</v>
      </c>
      <c r="E24" s="13">
        <v>0</v>
      </c>
      <c r="F24" s="13">
        <v>0</v>
      </c>
    </row>
    <row r="25" spans="1:6" ht="25.5" x14ac:dyDescent="0.2">
      <c r="A25" s="10">
        <v>22012600</v>
      </c>
      <c r="B25" s="11" t="s">
        <v>20</v>
      </c>
      <c r="C25" s="12">
        <v>318000</v>
      </c>
      <c r="D25" s="13">
        <v>318000</v>
      </c>
      <c r="E25" s="13">
        <v>0</v>
      </c>
      <c r="F25" s="13">
        <v>0</v>
      </c>
    </row>
    <row r="26" spans="1:6" x14ac:dyDescent="0.2">
      <c r="A26" s="6">
        <v>24000000</v>
      </c>
      <c r="B26" s="7" t="s">
        <v>21</v>
      </c>
      <c r="C26" s="8">
        <v>45000</v>
      </c>
      <c r="D26" s="9">
        <v>45000</v>
      </c>
      <c r="E26" s="9">
        <v>0</v>
      </c>
      <c r="F26" s="9">
        <v>0</v>
      </c>
    </row>
    <row r="27" spans="1:6" x14ac:dyDescent="0.2">
      <c r="A27" s="6">
        <v>24060000</v>
      </c>
      <c r="B27" s="7" t="s">
        <v>22</v>
      </c>
      <c r="C27" s="8">
        <v>45000</v>
      </c>
      <c r="D27" s="9">
        <v>45000</v>
      </c>
      <c r="E27" s="9">
        <v>0</v>
      </c>
      <c r="F27" s="9">
        <v>0</v>
      </c>
    </row>
    <row r="28" spans="1:6" x14ac:dyDescent="0.2">
      <c r="A28" s="10">
        <v>24060300</v>
      </c>
      <c r="B28" s="11" t="s">
        <v>22</v>
      </c>
      <c r="C28" s="12">
        <v>45000</v>
      </c>
      <c r="D28" s="13">
        <v>45000</v>
      </c>
      <c r="E28" s="13">
        <v>0</v>
      </c>
      <c r="F28" s="13">
        <v>0</v>
      </c>
    </row>
    <row r="29" spans="1:6" x14ac:dyDescent="0.2">
      <c r="A29" s="6">
        <v>25000000</v>
      </c>
      <c r="B29" s="7" t="s">
        <v>23</v>
      </c>
      <c r="C29" s="8">
        <v>1629100</v>
      </c>
      <c r="D29" s="9">
        <v>0</v>
      </c>
      <c r="E29" s="9">
        <v>1629100</v>
      </c>
      <c r="F29" s="9">
        <v>0</v>
      </c>
    </row>
    <row r="30" spans="1:6" ht="38.25" x14ac:dyDescent="0.2">
      <c r="A30" s="6">
        <v>25010000</v>
      </c>
      <c r="B30" s="7" t="s">
        <v>24</v>
      </c>
      <c r="C30" s="8">
        <v>1156100</v>
      </c>
      <c r="D30" s="9">
        <v>0</v>
      </c>
      <c r="E30" s="9">
        <v>1156100</v>
      </c>
      <c r="F30" s="9">
        <v>0</v>
      </c>
    </row>
    <row r="31" spans="1:6" ht="25.5" x14ac:dyDescent="0.2">
      <c r="A31" s="10">
        <v>25010100</v>
      </c>
      <c r="B31" s="11" t="s">
        <v>25</v>
      </c>
      <c r="C31" s="12">
        <v>998000</v>
      </c>
      <c r="D31" s="13">
        <v>0</v>
      </c>
      <c r="E31" s="13">
        <v>998000</v>
      </c>
      <c r="F31" s="13">
        <v>0</v>
      </c>
    </row>
    <row r="32" spans="1:6" ht="25.5" x14ac:dyDescent="0.2">
      <c r="A32" s="10">
        <v>25010200</v>
      </c>
      <c r="B32" s="11" t="s">
        <v>26</v>
      </c>
      <c r="C32" s="12">
        <v>6100</v>
      </c>
      <c r="D32" s="13">
        <v>0</v>
      </c>
      <c r="E32" s="13">
        <v>6100</v>
      </c>
      <c r="F32" s="13">
        <v>0</v>
      </c>
    </row>
    <row r="33" spans="1:6" x14ac:dyDescent="0.2">
      <c r="A33" s="10">
        <v>25010300</v>
      </c>
      <c r="B33" s="11" t="s">
        <v>27</v>
      </c>
      <c r="C33" s="12">
        <v>142000</v>
      </c>
      <c r="D33" s="13">
        <v>0</v>
      </c>
      <c r="E33" s="13">
        <v>142000</v>
      </c>
      <c r="F33" s="13">
        <v>0</v>
      </c>
    </row>
    <row r="34" spans="1:6" ht="38.25" x14ac:dyDescent="0.2">
      <c r="A34" s="10">
        <v>25010400</v>
      </c>
      <c r="B34" s="11" t="s">
        <v>28</v>
      </c>
      <c r="C34" s="12">
        <v>10000</v>
      </c>
      <c r="D34" s="13">
        <v>0</v>
      </c>
      <c r="E34" s="13">
        <v>10000</v>
      </c>
      <c r="F34" s="13">
        <v>0</v>
      </c>
    </row>
    <row r="35" spans="1:6" ht="25.5" x14ac:dyDescent="0.2">
      <c r="A35" s="6">
        <v>25020000</v>
      </c>
      <c r="B35" s="7" t="s">
        <v>29</v>
      </c>
      <c r="C35" s="8">
        <v>473000</v>
      </c>
      <c r="D35" s="9">
        <v>0</v>
      </c>
      <c r="E35" s="9">
        <v>473000</v>
      </c>
      <c r="F35" s="9">
        <v>0</v>
      </c>
    </row>
    <row r="36" spans="1:6" x14ac:dyDescent="0.2">
      <c r="A36" s="10">
        <v>25020100</v>
      </c>
      <c r="B36" s="11" t="s">
        <v>30</v>
      </c>
      <c r="C36" s="12">
        <v>53000</v>
      </c>
      <c r="D36" s="13">
        <v>0</v>
      </c>
      <c r="E36" s="13">
        <v>53000</v>
      </c>
      <c r="F36" s="13">
        <v>0</v>
      </c>
    </row>
    <row r="37" spans="1:6" ht="76.5" x14ac:dyDescent="0.2">
      <c r="A37" s="10">
        <v>25020200</v>
      </c>
      <c r="B37" s="11" t="s">
        <v>31</v>
      </c>
      <c r="C37" s="12">
        <v>420000</v>
      </c>
      <c r="D37" s="13">
        <v>0</v>
      </c>
      <c r="E37" s="13">
        <v>420000</v>
      </c>
      <c r="F37" s="13">
        <v>0</v>
      </c>
    </row>
    <row r="38" spans="1:6" x14ac:dyDescent="0.2">
      <c r="A38" s="14" t="s">
        <v>32</v>
      </c>
      <c r="B38" s="15"/>
      <c r="C38" s="8">
        <v>6405100</v>
      </c>
      <c r="D38" s="8">
        <v>4776000</v>
      </c>
      <c r="E38" s="8">
        <v>1629100</v>
      </c>
      <c r="F38" s="8">
        <v>0</v>
      </c>
    </row>
    <row r="39" spans="1:6" x14ac:dyDescent="0.2">
      <c r="A39" s="6">
        <v>40000000</v>
      </c>
      <c r="B39" s="7" t="s">
        <v>33</v>
      </c>
      <c r="C39" s="8">
        <v>180486217.91</v>
      </c>
      <c r="D39" s="9">
        <v>180486217.91</v>
      </c>
      <c r="E39" s="9">
        <v>0</v>
      </c>
      <c r="F39" s="9">
        <v>0</v>
      </c>
    </row>
    <row r="40" spans="1:6" x14ac:dyDescent="0.2">
      <c r="A40" s="6">
        <v>41000000</v>
      </c>
      <c r="B40" s="7" t="s">
        <v>34</v>
      </c>
      <c r="C40" s="8">
        <v>180486217.91</v>
      </c>
      <c r="D40" s="9">
        <v>180486217.91</v>
      </c>
      <c r="E40" s="9">
        <v>0</v>
      </c>
      <c r="F40" s="9">
        <v>0</v>
      </c>
    </row>
    <row r="41" spans="1:6" ht="25.5" x14ac:dyDescent="0.2">
      <c r="A41" s="6">
        <v>41020000</v>
      </c>
      <c r="B41" s="7" t="s">
        <v>35</v>
      </c>
      <c r="C41" s="8">
        <v>3039900</v>
      </c>
      <c r="D41" s="9">
        <v>3039900</v>
      </c>
      <c r="E41" s="9">
        <v>0</v>
      </c>
      <c r="F41" s="9">
        <v>0</v>
      </c>
    </row>
    <row r="42" spans="1:6" x14ac:dyDescent="0.2">
      <c r="A42" s="10">
        <v>41020100</v>
      </c>
      <c r="B42" s="11" t="s">
        <v>36</v>
      </c>
      <c r="C42" s="12">
        <v>3039900</v>
      </c>
      <c r="D42" s="13">
        <v>3039900</v>
      </c>
      <c r="E42" s="13">
        <v>0</v>
      </c>
      <c r="F42" s="13">
        <v>0</v>
      </c>
    </row>
    <row r="43" spans="1:6" ht="25.5" x14ac:dyDescent="0.2">
      <c r="A43" s="6">
        <v>41030000</v>
      </c>
      <c r="B43" s="7" t="s">
        <v>37</v>
      </c>
      <c r="C43" s="8">
        <v>16626900</v>
      </c>
      <c r="D43" s="9">
        <v>16626900</v>
      </c>
      <c r="E43" s="9">
        <v>0</v>
      </c>
      <c r="F43" s="9">
        <v>0</v>
      </c>
    </row>
    <row r="44" spans="1:6" ht="25.5" x14ac:dyDescent="0.2">
      <c r="A44" s="10">
        <v>41033900</v>
      </c>
      <c r="B44" s="11" t="s">
        <v>38</v>
      </c>
      <c r="C44" s="12">
        <v>10209200</v>
      </c>
      <c r="D44" s="13">
        <v>10209200</v>
      </c>
      <c r="E44" s="13">
        <v>0</v>
      </c>
      <c r="F44" s="13">
        <v>0</v>
      </c>
    </row>
    <row r="45" spans="1:6" ht="25.5" x14ac:dyDescent="0.2">
      <c r="A45" s="10">
        <v>41034200</v>
      </c>
      <c r="B45" s="11" t="s">
        <v>39</v>
      </c>
      <c r="C45" s="12">
        <v>3629700</v>
      </c>
      <c r="D45" s="13">
        <v>3629700</v>
      </c>
      <c r="E45" s="13">
        <v>0</v>
      </c>
      <c r="F45" s="13">
        <v>0</v>
      </c>
    </row>
    <row r="46" spans="1:6" ht="38.25" x14ac:dyDescent="0.2">
      <c r="A46" s="10">
        <v>41034500</v>
      </c>
      <c r="B46" s="11" t="s">
        <v>40</v>
      </c>
      <c r="C46" s="12">
        <v>2788000</v>
      </c>
      <c r="D46" s="13">
        <v>2788000</v>
      </c>
      <c r="E46" s="13">
        <v>0</v>
      </c>
      <c r="F46" s="13">
        <v>0</v>
      </c>
    </row>
    <row r="47" spans="1:6" ht="25.5" x14ac:dyDescent="0.2">
      <c r="A47" s="6">
        <v>41040000</v>
      </c>
      <c r="B47" s="7" t="s">
        <v>41</v>
      </c>
      <c r="C47" s="8">
        <v>10309600</v>
      </c>
      <c r="D47" s="9">
        <v>10309600</v>
      </c>
      <c r="E47" s="9">
        <v>0</v>
      </c>
      <c r="F47" s="9">
        <v>0</v>
      </c>
    </row>
    <row r="48" spans="1:6" ht="63.75" x14ac:dyDescent="0.2">
      <c r="A48" s="10">
        <v>41040200</v>
      </c>
      <c r="B48" s="11" t="s">
        <v>42</v>
      </c>
      <c r="C48" s="12">
        <v>10309600</v>
      </c>
      <c r="D48" s="13">
        <v>10309600</v>
      </c>
      <c r="E48" s="13">
        <v>0</v>
      </c>
      <c r="F48" s="13">
        <v>0</v>
      </c>
    </row>
    <row r="49" spans="1:6" ht="25.5" x14ac:dyDescent="0.2">
      <c r="A49" s="6">
        <v>41050000</v>
      </c>
      <c r="B49" s="7" t="s">
        <v>43</v>
      </c>
      <c r="C49" s="8">
        <v>150509817.91</v>
      </c>
      <c r="D49" s="9">
        <v>150509817.91</v>
      </c>
      <c r="E49" s="9">
        <v>0</v>
      </c>
      <c r="F49" s="9">
        <v>0</v>
      </c>
    </row>
    <row r="50" spans="1:6" ht="76.5" x14ac:dyDescent="0.2">
      <c r="A50" s="10">
        <v>41050100</v>
      </c>
      <c r="B50" s="11" t="s">
        <v>44</v>
      </c>
      <c r="C50" s="12">
        <v>58113000</v>
      </c>
      <c r="D50" s="13">
        <v>58113000</v>
      </c>
      <c r="E50" s="13">
        <v>0</v>
      </c>
      <c r="F50" s="13">
        <v>0</v>
      </c>
    </row>
    <row r="51" spans="1:6" ht="63.75" x14ac:dyDescent="0.2">
      <c r="A51" s="10">
        <v>41050200</v>
      </c>
      <c r="B51" s="11" t="s">
        <v>45</v>
      </c>
      <c r="C51" s="12">
        <v>7830900</v>
      </c>
      <c r="D51" s="13">
        <v>7830900</v>
      </c>
      <c r="E51" s="13">
        <v>0</v>
      </c>
      <c r="F51" s="13">
        <v>0</v>
      </c>
    </row>
    <row r="52" spans="1:6" ht="76.5" x14ac:dyDescent="0.2">
      <c r="A52" s="10">
        <v>41050300</v>
      </c>
      <c r="B52" s="11" t="s">
        <v>447</v>
      </c>
      <c r="C52" s="12">
        <v>44455100</v>
      </c>
      <c r="D52" s="13">
        <v>44455100</v>
      </c>
      <c r="E52" s="13">
        <v>0</v>
      </c>
      <c r="F52" s="13">
        <v>0</v>
      </c>
    </row>
    <row r="53" spans="1:6" ht="76.5" x14ac:dyDescent="0.2">
      <c r="A53" s="10">
        <v>41050400</v>
      </c>
      <c r="B53" s="11" t="s">
        <v>448</v>
      </c>
      <c r="C53" s="12">
        <v>1100600</v>
      </c>
      <c r="D53" s="13">
        <v>1100600</v>
      </c>
      <c r="E53" s="13">
        <v>0</v>
      </c>
      <c r="F53" s="13">
        <v>0</v>
      </c>
    </row>
    <row r="54" spans="1:6" ht="76.5" x14ac:dyDescent="0.2">
      <c r="A54" s="10">
        <v>41050700</v>
      </c>
      <c r="B54" s="11" t="s">
        <v>449</v>
      </c>
      <c r="C54" s="12">
        <v>1825900</v>
      </c>
      <c r="D54" s="13">
        <v>1825900</v>
      </c>
      <c r="E54" s="13">
        <v>0</v>
      </c>
      <c r="F54" s="13">
        <v>0</v>
      </c>
    </row>
    <row r="55" spans="1:6" ht="38.25" x14ac:dyDescent="0.2">
      <c r="A55" s="10">
        <v>41051100</v>
      </c>
      <c r="B55" s="11" t="s">
        <v>46</v>
      </c>
      <c r="C55" s="12">
        <v>41548</v>
      </c>
      <c r="D55" s="13">
        <v>41548</v>
      </c>
      <c r="E55" s="13">
        <v>0</v>
      </c>
      <c r="F55" s="13">
        <v>0</v>
      </c>
    </row>
    <row r="56" spans="1:6" ht="63.75" x14ac:dyDescent="0.2">
      <c r="A56" s="10">
        <v>41051400</v>
      </c>
      <c r="B56" s="11" t="s">
        <v>47</v>
      </c>
      <c r="C56" s="12">
        <v>119668</v>
      </c>
      <c r="D56" s="13">
        <v>119668</v>
      </c>
      <c r="E56" s="13">
        <v>0</v>
      </c>
      <c r="F56" s="13">
        <v>0</v>
      </c>
    </row>
    <row r="57" spans="1:6" ht="38.25" x14ac:dyDescent="0.2">
      <c r="A57" s="10">
        <v>41051500</v>
      </c>
      <c r="B57" s="11" t="s">
        <v>48</v>
      </c>
      <c r="C57" s="12">
        <v>19515540</v>
      </c>
      <c r="D57" s="13">
        <v>19515540</v>
      </c>
      <c r="E57" s="13">
        <v>0</v>
      </c>
      <c r="F57" s="13">
        <v>0</v>
      </c>
    </row>
    <row r="58" spans="1:6" ht="51" x14ac:dyDescent="0.2">
      <c r="A58" s="10">
        <v>41052000</v>
      </c>
      <c r="B58" s="11" t="s">
        <v>49</v>
      </c>
      <c r="C58" s="12">
        <v>299395.69</v>
      </c>
      <c r="D58" s="13">
        <v>299395.69</v>
      </c>
      <c r="E58" s="13">
        <v>0</v>
      </c>
      <c r="F58" s="13">
        <v>0</v>
      </c>
    </row>
    <row r="59" spans="1:6" x14ac:dyDescent="0.2">
      <c r="A59" s="10">
        <v>41053900</v>
      </c>
      <c r="B59" s="11" t="s">
        <v>50</v>
      </c>
      <c r="C59" s="12">
        <v>17208166.219999999</v>
      </c>
      <c r="D59" s="13">
        <v>17208166.219999999</v>
      </c>
      <c r="E59" s="13">
        <v>0</v>
      </c>
      <c r="F59" s="13">
        <v>0</v>
      </c>
    </row>
    <row r="60" spans="1:6" x14ac:dyDescent="0.2">
      <c r="A60" s="14" t="s">
        <v>51</v>
      </c>
      <c r="B60" s="15"/>
      <c r="C60" s="8">
        <v>186891317.91</v>
      </c>
      <c r="D60" s="8">
        <v>185262217.91</v>
      </c>
      <c r="E60" s="8">
        <v>1629100</v>
      </c>
      <c r="F60" s="8">
        <v>0</v>
      </c>
    </row>
    <row r="63" spans="1:6" ht="15" x14ac:dyDescent="0.25">
      <c r="B63" s="20" t="s">
        <v>52</v>
      </c>
      <c r="C63" s="150"/>
      <c r="D63" s="19"/>
      <c r="E63" s="19"/>
      <c r="F63" s="21" t="s">
        <v>446</v>
      </c>
    </row>
    <row r="64" spans="1:6" ht="15" x14ac:dyDescent="0.25">
      <c r="B64" s="68" t="s">
        <v>350</v>
      </c>
      <c r="C64" s="150"/>
      <c r="D64" s="150"/>
      <c r="E64" s="19"/>
      <c r="F64" s="19"/>
    </row>
    <row r="65" spans="3:3" x14ac:dyDescent="0.2">
      <c r="C65" s="204"/>
    </row>
    <row r="66" spans="3:3" x14ac:dyDescent="0.2">
      <c r="C66" s="76"/>
    </row>
  </sheetData>
  <mergeCells count="9">
    <mergeCell ref="A5:F5"/>
    <mergeCell ref="D2:F3"/>
    <mergeCell ref="A7:A9"/>
    <mergeCell ref="B7:B9"/>
    <mergeCell ref="C7:C9"/>
    <mergeCell ref="D7:D9"/>
    <mergeCell ref="E7:F7"/>
    <mergeCell ref="E8:E9"/>
    <mergeCell ref="F8:F9"/>
  </mergeCells>
  <pageMargins left="0.98425196850393704" right="0.39370078740157483" top="0.39370078740157483" bottom="0.39370078740157483" header="0" footer="0"/>
  <pageSetup paperSize="9" scale="94" fitToHeight="50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workbookViewId="0">
      <selection activeCell="B13" sqref="B13"/>
    </sheetView>
  </sheetViews>
  <sheetFormatPr defaultRowHeight="12.75" x14ac:dyDescent="0.2"/>
  <cols>
    <col min="1" max="1" width="7.7109375" style="2" customWidth="1"/>
    <col min="2" max="2" width="49.7109375" style="2" customWidth="1"/>
    <col min="3" max="3" width="14.42578125" style="2" customWidth="1"/>
    <col min="4" max="6" width="15.28515625" style="2" customWidth="1"/>
    <col min="7" max="16384" width="9.140625" style="2"/>
  </cols>
  <sheetData>
    <row r="1" spans="1:11" x14ac:dyDescent="0.2">
      <c r="F1" s="3" t="s">
        <v>61</v>
      </c>
    </row>
    <row r="2" spans="1:11" x14ac:dyDescent="0.2">
      <c r="D2" s="210" t="str">
        <f>Д!D2</f>
        <v xml:space="preserve">до рішення сесії районної ради від __ грудня 2018 року "Про внесення змін до рішення сімнадцятої сесії районної ради від 21 грудня 2017 року  "Про районний бюджет на 2018 рік" </v>
      </c>
      <c r="E2" s="210"/>
      <c r="F2" s="210"/>
    </row>
    <row r="3" spans="1:11" x14ac:dyDescent="0.2">
      <c r="D3" s="210"/>
      <c r="E3" s="210"/>
      <c r="F3" s="210"/>
    </row>
    <row r="4" spans="1:11" x14ac:dyDescent="0.2">
      <c r="I4" s="17"/>
      <c r="J4" s="17"/>
    </row>
    <row r="5" spans="1:11" ht="18.75" x14ac:dyDescent="0.2">
      <c r="A5" s="213" t="s">
        <v>60</v>
      </c>
      <c r="B5" s="213"/>
      <c r="C5" s="213"/>
      <c r="D5" s="213"/>
      <c r="E5" s="213"/>
      <c r="F5" s="213"/>
      <c r="I5" s="17"/>
      <c r="J5" s="17"/>
    </row>
    <row r="6" spans="1:11" x14ac:dyDescent="0.2">
      <c r="F6" s="3" t="s">
        <v>338</v>
      </c>
      <c r="I6" s="17"/>
      <c r="J6" s="17"/>
    </row>
    <row r="7" spans="1:11" x14ac:dyDescent="0.2">
      <c r="A7" s="211" t="s">
        <v>1</v>
      </c>
      <c r="B7" s="211" t="s">
        <v>53</v>
      </c>
      <c r="C7" s="212" t="s">
        <v>3</v>
      </c>
      <c r="D7" s="211" t="s">
        <v>4</v>
      </c>
      <c r="E7" s="211" t="s">
        <v>5</v>
      </c>
      <c r="F7" s="211"/>
      <c r="I7" s="17"/>
      <c r="J7" s="17"/>
    </row>
    <row r="8" spans="1:11" x14ac:dyDescent="0.2">
      <c r="A8" s="211"/>
      <c r="B8" s="211"/>
      <c r="C8" s="211"/>
      <c r="D8" s="211"/>
      <c r="E8" s="211" t="s">
        <v>3</v>
      </c>
      <c r="F8" s="211" t="s">
        <v>6</v>
      </c>
      <c r="I8" s="17"/>
      <c r="J8" s="17"/>
    </row>
    <row r="9" spans="1:11" x14ac:dyDescent="0.2">
      <c r="A9" s="211"/>
      <c r="B9" s="211"/>
      <c r="C9" s="211"/>
      <c r="D9" s="211"/>
      <c r="E9" s="211"/>
      <c r="F9" s="211"/>
      <c r="I9" s="17"/>
      <c r="J9" s="17"/>
    </row>
    <row r="10" spans="1:11" s="46" customFormat="1" ht="11.25" x14ac:dyDescent="0.2">
      <c r="A10" s="44">
        <v>1</v>
      </c>
      <c r="B10" s="44">
        <v>2</v>
      </c>
      <c r="C10" s="45">
        <v>3</v>
      </c>
      <c r="D10" s="44">
        <v>4</v>
      </c>
      <c r="E10" s="44">
        <v>5</v>
      </c>
      <c r="F10" s="44">
        <v>6</v>
      </c>
      <c r="I10" s="47"/>
      <c r="J10" s="47"/>
    </row>
    <row r="11" spans="1:11" x14ac:dyDescent="0.2">
      <c r="A11" s="6">
        <v>200000</v>
      </c>
      <c r="B11" s="7" t="s">
        <v>54</v>
      </c>
      <c r="C11" s="8">
        <v>3980976.1799999997</v>
      </c>
      <c r="D11" s="9">
        <v>-2991275</v>
      </c>
      <c r="E11" s="9">
        <v>6972251.1799999997</v>
      </c>
      <c r="F11" s="9">
        <v>6972251.1799999997</v>
      </c>
      <c r="I11" s="17"/>
      <c r="J11" s="17"/>
    </row>
    <row r="12" spans="1:11" ht="25.5" x14ac:dyDescent="0.2">
      <c r="A12" s="6">
        <v>208000</v>
      </c>
      <c r="B12" s="7" t="s">
        <v>55</v>
      </c>
      <c r="C12" s="8">
        <v>3980976.1799999997</v>
      </c>
      <c r="D12" s="9">
        <v>-2991275</v>
      </c>
      <c r="E12" s="9">
        <v>6972251.1799999997</v>
      </c>
      <c r="F12" s="9">
        <v>6972251.1799999997</v>
      </c>
      <c r="I12" s="17"/>
      <c r="J12" s="17"/>
    </row>
    <row r="13" spans="1:11" x14ac:dyDescent="0.2">
      <c r="A13" s="10">
        <v>208100</v>
      </c>
      <c r="B13" s="11" t="s">
        <v>56</v>
      </c>
      <c r="C13" s="12">
        <v>3980976.1799999997</v>
      </c>
      <c r="D13" s="13">
        <v>3980976.1799999997</v>
      </c>
      <c r="E13" s="13">
        <v>0</v>
      </c>
      <c r="F13" s="13">
        <v>0</v>
      </c>
    </row>
    <row r="14" spans="1:11" ht="25.5" x14ac:dyDescent="0.3">
      <c r="A14" s="10">
        <v>208400</v>
      </c>
      <c r="B14" s="11" t="s">
        <v>57</v>
      </c>
      <c r="C14" s="12">
        <v>0</v>
      </c>
      <c r="D14" s="13">
        <v>-6972251.1799999997</v>
      </c>
      <c r="E14" s="13">
        <v>6972251.1799999997</v>
      </c>
      <c r="F14" s="13">
        <v>6972251.1799999997</v>
      </c>
      <c r="I14" s="18"/>
      <c r="J14" s="18"/>
      <c r="K14" s="18"/>
    </row>
    <row r="15" spans="1:11" x14ac:dyDescent="0.2">
      <c r="A15" s="6">
        <v>600000</v>
      </c>
      <c r="B15" s="7" t="s">
        <v>58</v>
      </c>
      <c r="C15" s="8">
        <v>3980976.1799999997</v>
      </c>
      <c r="D15" s="9">
        <v>-2991275</v>
      </c>
      <c r="E15" s="9">
        <v>6972251.1799999997</v>
      </c>
      <c r="F15" s="9">
        <v>6972251.1799999997</v>
      </c>
    </row>
    <row r="16" spans="1:11" x14ac:dyDescent="0.2">
      <c r="A16" s="6">
        <v>602000</v>
      </c>
      <c r="B16" s="7" t="s">
        <v>59</v>
      </c>
      <c r="C16" s="8">
        <v>3980976.1799999997</v>
      </c>
      <c r="D16" s="9">
        <v>-2991275</v>
      </c>
      <c r="E16" s="9">
        <v>6972251.1799999997</v>
      </c>
      <c r="F16" s="9">
        <v>6972251.1799999997</v>
      </c>
    </row>
    <row r="17" spans="1:6" x14ac:dyDescent="0.2">
      <c r="A17" s="10">
        <v>602100</v>
      </c>
      <c r="B17" s="11" t="s">
        <v>56</v>
      </c>
      <c r="C17" s="12">
        <v>3980976.1799999997</v>
      </c>
      <c r="D17" s="13">
        <v>3980976.1799999997</v>
      </c>
      <c r="E17" s="13">
        <v>0</v>
      </c>
      <c r="F17" s="13">
        <v>0</v>
      </c>
    </row>
    <row r="18" spans="1:6" ht="25.5" x14ac:dyDescent="0.2">
      <c r="A18" s="10">
        <v>602400</v>
      </c>
      <c r="B18" s="11" t="s">
        <v>57</v>
      </c>
      <c r="C18" s="12">
        <v>0</v>
      </c>
      <c r="D18" s="13">
        <v>-6972251.1799999997</v>
      </c>
      <c r="E18" s="13">
        <v>6972251.1799999997</v>
      </c>
      <c r="F18" s="13">
        <v>6972251.1799999997</v>
      </c>
    </row>
    <row r="21" spans="1:6" s="19" customFormat="1" ht="15" x14ac:dyDescent="0.25">
      <c r="B21" s="20" t="s">
        <v>52</v>
      </c>
      <c r="F21" s="21" t="s">
        <v>446</v>
      </c>
    </row>
    <row r="22" spans="1:6" ht="15" x14ac:dyDescent="0.25">
      <c r="B22" s="68" t="s">
        <v>350</v>
      </c>
      <c r="C22" s="19"/>
      <c r="D22" s="19"/>
      <c r="E22" s="19"/>
      <c r="F22" s="19"/>
    </row>
  </sheetData>
  <mergeCells count="9">
    <mergeCell ref="D2:F3"/>
    <mergeCell ref="A5:F5"/>
    <mergeCell ref="A7:A9"/>
    <mergeCell ref="B7:B9"/>
    <mergeCell ref="C7:C9"/>
    <mergeCell ref="D7:D9"/>
    <mergeCell ref="E7:F7"/>
    <mergeCell ref="E8:E9"/>
    <mergeCell ref="F8:F9"/>
  </mergeCells>
  <pageMargins left="0.70866141732283472" right="0.70866141732283472" top="0.74803149606299213" bottom="0.74803149606299213" header="0.31496062992125984" footer="0.31496062992125984"/>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8"/>
  <sheetViews>
    <sheetView tabSelected="1" workbookViewId="0">
      <pane xSplit="4" ySplit="11" topLeftCell="N93" activePane="bottomRight" state="frozen"/>
      <selection pane="topRight" activeCell="E1" sqref="E1"/>
      <selection pane="bottomLeft" activeCell="A12" sqref="A12"/>
      <selection pane="bottomRight" activeCell="D96" sqref="D96"/>
    </sheetView>
  </sheetViews>
  <sheetFormatPr defaultRowHeight="12.75" x14ac:dyDescent="0.2"/>
  <cols>
    <col min="1" max="1" width="14.7109375" style="2" customWidth="1"/>
    <col min="2" max="3" width="9.28515625" style="2" bestFit="1" customWidth="1"/>
    <col min="4" max="4" width="50.7109375" style="2" customWidth="1"/>
    <col min="5" max="7" width="13.140625" style="2" customWidth="1"/>
    <col min="8" max="8" width="11.42578125" style="2" customWidth="1"/>
    <col min="9" max="9" width="9.28515625" style="2" bestFit="1" customWidth="1"/>
    <col min="10" max="11" width="11.140625" style="2" customWidth="1"/>
    <col min="12" max="12" width="9.42578125" style="2" bestFit="1" customWidth="1"/>
    <col min="13" max="13" width="11.28515625" style="2" customWidth="1"/>
    <col min="14" max="15" width="12.28515625" style="2" customWidth="1"/>
    <col min="16" max="16" width="14.42578125" style="2" customWidth="1"/>
    <col min="17" max="17" width="9.140625" style="154" customWidth="1"/>
    <col min="18" max="16384" width="9.140625" style="2"/>
  </cols>
  <sheetData>
    <row r="1" spans="1:18" x14ac:dyDescent="0.2">
      <c r="N1" s="42"/>
      <c r="O1" s="42"/>
      <c r="P1" s="3" t="s">
        <v>397</v>
      </c>
    </row>
    <row r="2" spans="1:18" ht="12.75" customHeight="1" x14ac:dyDescent="0.2">
      <c r="M2" s="210" t="str">
        <f>Д!D2</f>
        <v xml:space="preserve">до рішення сесії районної ради від __ грудня 2018 року "Про внесення змін до рішення сімнадцятої сесії районної ради від 21 грудня 2017 року  "Про районний бюджет на 2018 рік" </v>
      </c>
      <c r="N2" s="210"/>
      <c r="O2" s="210"/>
      <c r="P2" s="210"/>
    </row>
    <row r="3" spans="1:18" ht="44.25" customHeight="1" x14ac:dyDescent="0.2">
      <c r="M3" s="210"/>
      <c r="N3" s="210"/>
      <c r="O3" s="210"/>
      <c r="P3" s="210"/>
    </row>
    <row r="5" spans="1:18" ht="20.25" x14ac:dyDescent="0.2">
      <c r="A5" s="215" t="s">
        <v>336</v>
      </c>
      <c r="B5" s="215"/>
      <c r="C5" s="215"/>
      <c r="D5" s="215"/>
      <c r="E5" s="215"/>
      <c r="F5" s="215"/>
      <c r="G5" s="215"/>
      <c r="H5" s="215"/>
      <c r="I5" s="215"/>
      <c r="J5" s="215"/>
      <c r="K5" s="215"/>
      <c r="L5" s="215"/>
      <c r="M5" s="215"/>
      <c r="N5" s="215"/>
      <c r="O5" s="215"/>
      <c r="P5" s="215"/>
      <c r="Q5" s="155"/>
      <c r="R5" s="43"/>
    </row>
    <row r="6" spans="1:18" x14ac:dyDescent="0.2">
      <c r="P6" s="3" t="s">
        <v>338</v>
      </c>
    </row>
    <row r="7" spans="1:18" ht="12.75" customHeight="1" x14ac:dyDescent="0.2">
      <c r="A7" s="214" t="s">
        <v>444</v>
      </c>
      <c r="B7" s="214" t="s">
        <v>445</v>
      </c>
      <c r="C7" s="214" t="s">
        <v>62</v>
      </c>
      <c r="D7" s="211" t="s">
        <v>63</v>
      </c>
      <c r="E7" s="211" t="s">
        <v>4</v>
      </c>
      <c r="F7" s="211"/>
      <c r="G7" s="211"/>
      <c r="H7" s="211"/>
      <c r="I7" s="211"/>
      <c r="J7" s="211" t="s">
        <v>5</v>
      </c>
      <c r="K7" s="211"/>
      <c r="L7" s="211"/>
      <c r="M7" s="211"/>
      <c r="N7" s="211"/>
      <c r="O7" s="211"/>
      <c r="P7" s="212" t="s">
        <v>64</v>
      </c>
    </row>
    <row r="8" spans="1:18" ht="12.75" customHeight="1" x14ac:dyDescent="0.2">
      <c r="A8" s="211"/>
      <c r="B8" s="211"/>
      <c r="C8" s="211"/>
      <c r="D8" s="211"/>
      <c r="E8" s="212" t="s">
        <v>3</v>
      </c>
      <c r="F8" s="211" t="s">
        <v>65</v>
      </c>
      <c r="G8" s="211" t="s">
        <v>66</v>
      </c>
      <c r="H8" s="211"/>
      <c r="I8" s="211" t="s">
        <v>67</v>
      </c>
      <c r="J8" s="212" t="s">
        <v>3</v>
      </c>
      <c r="K8" s="211" t="s">
        <v>65</v>
      </c>
      <c r="L8" s="211" t="s">
        <v>66</v>
      </c>
      <c r="M8" s="211"/>
      <c r="N8" s="211" t="s">
        <v>67</v>
      </c>
      <c r="O8" s="205" t="s">
        <v>66</v>
      </c>
      <c r="P8" s="211"/>
    </row>
    <row r="9" spans="1:18" ht="12.75" customHeight="1" x14ac:dyDescent="0.2">
      <c r="A9" s="211"/>
      <c r="B9" s="211"/>
      <c r="C9" s="211"/>
      <c r="D9" s="211"/>
      <c r="E9" s="211"/>
      <c r="F9" s="211"/>
      <c r="G9" s="211" t="s">
        <v>68</v>
      </c>
      <c r="H9" s="211" t="s">
        <v>69</v>
      </c>
      <c r="I9" s="211"/>
      <c r="J9" s="211"/>
      <c r="K9" s="211"/>
      <c r="L9" s="211" t="s">
        <v>68</v>
      </c>
      <c r="M9" s="211" t="s">
        <v>69</v>
      </c>
      <c r="N9" s="211"/>
      <c r="O9" s="211" t="s">
        <v>70</v>
      </c>
      <c r="P9" s="211"/>
    </row>
    <row r="10" spans="1:18" ht="29.25" customHeight="1" x14ac:dyDescent="0.2">
      <c r="A10" s="211"/>
      <c r="B10" s="211"/>
      <c r="C10" s="211"/>
      <c r="D10" s="211"/>
      <c r="E10" s="211"/>
      <c r="F10" s="211"/>
      <c r="G10" s="211"/>
      <c r="H10" s="211"/>
      <c r="I10" s="211"/>
      <c r="J10" s="211"/>
      <c r="K10" s="211"/>
      <c r="L10" s="211"/>
      <c r="M10" s="211"/>
      <c r="N10" s="211"/>
      <c r="O10" s="211"/>
      <c r="P10" s="211"/>
    </row>
    <row r="11" spans="1:18" s="46" customFormat="1" x14ac:dyDescent="0.2">
      <c r="A11" s="205">
        <v>1</v>
      </c>
      <c r="B11" s="205">
        <v>2</v>
      </c>
      <c r="C11" s="205">
        <v>3</v>
      </c>
      <c r="D11" s="205">
        <v>4</v>
      </c>
      <c r="E11" s="206">
        <v>5</v>
      </c>
      <c r="F11" s="205">
        <v>6</v>
      </c>
      <c r="G11" s="205">
        <v>7</v>
      </c>
      <c r="H11" s="205">
        <v>8</v>
      </c>
      <c r="I11" s="205">
        <v>9</v>
      </c>
      <c r="J11" s="206">
        <v>10</v>
      </c>
      <c r="K11" s="205">
        <v>11</v>
      </c>
      <c r="L11" s="205">
        <v>12</v>
      </c>
      <c r="M11" s="205">
        <v>13</v>
      </c>
      <c r="N11" s="205">
        <v>14</v>
      </c>
      <c r="O11" s="205">
        <v>15</v>
      </c>
      <c r="P11" s="206">
        <v>16</v>
      </c>
      <c r="Q11" s="156"/>
    </row>
    <row r="12" spans="1:18" x14ac:dyDescent="0.2">
      <c r="A12" s="24" t="s">
        <v>71</v>
      </c>
      <c r="B12" s="25"/>
      <c r="C12" s="26"/>
      <c r="D12" s="27" t="s">
        <v>72</v>
      </c>
      <c r="E12" s="28">
        <v>2433396</v>
      </c>
      <c r="F12" s="29">
        <v>2433396</v>
      </c>
      <c r="G12" s="29">
        <v>1404480</v>
      </c>
      <c r="H12" s="29">
        <v>108089</v>
      </c>
      <c r="I12" s="29">
        <v>0</v>
      </c>
      <c r="J12" s="28">
        <v>27000</v>
      </c>
      <c r="K12" s="29">
        <v>12000</v>
      </c>
      <c r="L12" s="29">
        <v>0</v>
      </c>
      <c r="M12" s="29">
        <v>0</v>
      </c>
      <c r="N12" s="29">
        <v>15000</v>
      </c>
      <c r="O12" s="29">
        <v>15000</v>
      </c>
      <c r="P12" s="28">
        <v>2460396</v>
      </c>
    </row>
    <row r="13" spans="1:18" x14ac:dyDescent="0.2">
      <c r="A13" s="24" t="s">
        <v>73</v>
      </c>
      <c r="B13" s="25"/>
      <c r="C13" s="26"/>
      <c r="D13" s="27" t="s">
        <v>72</v>
      </c>
      <c r="E13" s="28">
        <v>2433396</v>
      </c>
      <c r="F13" s="29">
        <v>2433396</v>
      </c>
      <c r="G13" s="29">
        <v>1404480</v>
      </c>
      <c r="H13" s="29">
        <v>108089</v>
      </c>
      <c r="I13" s="29">
        <v>0</v>
      </c>
      <c r="J13" s="28">
        <v>27000</v>
      </c>
      <c r="K13" s="29">
        <v>12000</v>
      </c>
      <c r="L13" s="29">
        <v>0</v>
      </c>
      <c r="M13" s="29">
        <v>0</v>
      </c>
      <c r="N13" s="29">
        <v>15000</v>
      </c>
      <c r="O13" s="29">
        <v>15000</v>
      </c>
      <c r="P13" s="28">
        <v>2460396</v>
      </c>
    </row>
    <row r="14" spans="1:18" ht="51" x14ac:dyDescent="0.2">
      <c r="A14" s="24" t="s">
        <v>74</v>
      </c>
      <c r="B14" s="24" t="s">
        <v>75</v>
      </c>
      <c r="C14" s="30" t="s">
        <v>76</v>
      </c>
      <c r="D14" s="27" t="s">
        <v>77</v>
      </c>
      <c r="E14" s="28">
        <v>2318186</v>
      </c>
      <c r="F14" s="29">
        <v>2318186</v>
      </c>
      <c r="G14" s="29">
        <v>1404480</v>
      </c>
      <c r="H14" s="29">
        <v>108089</v>
      </c>
      <c r="I14" s="29">
        <v>0</v>
      </c>
      <c r="J14" s="28">
        <v>27000</v>
      </c>
      <c r="K14" s="29">
        <v>12000</v>
      </c>
      <c r="L14" s="29">
        <v>0</v>
      </c>
      <c r="M14" s="29">
        <v>0</v>
      </c>
      <c r="N14" s="29">
        <v>15000</v>
      </c>
      <c r="O14" s="29">
        <v>15000</v>
      </c>
      <c r="P14" s="28">
        <v>2345186</v>
      </c>
    </row>
    <row r="15" spans="1:18" x14ac:dyDescent="0.2">
      <c r="A15" s="24" t="s">
        <v>78</v>
      </c>
      <c r="B15" s="24" t="s">
        <v>79</v>
      </c>
      <c r="C15" s="30" t="s">
        <v>80</v>
      </c>
      <c r="D15" s="27" t="s">
        <v>81</v>
      </c>
      <c r="E15" s="28">
        <v>115210</v>
      </c>
      <c r="F15" s="29">
        <v>115210</v>
      </c>
      <c r="G15" s="29">
        <v>0</v>
      </c>
      <c r="H15" s="29">
        <v>0</v>
      </c>
      <c r="I15" s="29">
        <v>0</v>
      </c>
      <c r="J15" s="28">
        <v>0</v>
      </c>
      <c r="K15" s="29">
        <v>0</v>
      </c>
      <c r="L15" s="29">
        <v>0</v>
      </c>
      <c r="M15" s="29">
        <v>0</v>
      </c>
      <c r="N15" s="29">
        <v>0</v>
      </c>
      <c r="O15" s="29">
        <v>0</v>
      </c>
      <c r="P15" s="28">
        <v>115210</v>
      </c>
    </row>
    <row r="16" spans="1:18" x14ac:dyDescent="0.2">
      <c r="A16" s="24" t="s">
        <v>82</v>
      </c>
      <c r="B16" s="25"/>
      <c r="C16" s="26"/>
      <c r="D16" s="27" t="s">
        <v>83</v>
      </c>
      <c r="E16" s="28">
        <v>40225353.909999996</v>
      </c>
      <c r="F16" s="29">
        <v>40225353.909999996</v>
      </c>
      <c r="G16" s="29">
        <v>754741</v>
      </c>
      <c r="H16" s="29">
        <v>25251</v>
      </c>
      <c r="I16" s="29">
        <v>0</v>
      </c>
      <c r="J16" s="28">
        <v>5759450.1799999997</v>
      </c>
      <c r="K16" s="29">
        <v>795000</v>
      </c>
      <c r="L16" s="29">
        <v>0</v>
      </c>
      <c r="M16" s="29">
        <v>0</v>
      </c>
      <c r="N16" s="29">
        <v>4964450.18</v>
      </c>
      <c r="O16" s="29">
        <v>4904450.18</v>
      </c>
      <c r="P16" s="28">
        <v>45984804.089999996</v>
      </c>
    </row>
    <row r="17" spans="1:17" ht="63.75" x14ac:dyDescent="0.2">
      <c r="A17" s="24" t="s">
        <v>84</v>
      </c>
      <c r="B17" s="25"/>
      <c r="C17" s="26"/>
      <c r="D17" s="27" t="s">
        <v>85</v>
      </c>
      <c r="E17" s="28">
        <v>40225353.909999996</v>
      </c>
      <c r="F17" s="29">
        <v>40225353.909999996</v>
      </c>
      <c r="G17" s="29">
        <v>754741</v>
      </c>
      <c r="H17" s="29">
        <v>25251</v>
      </c>
      <c r="I17" s="29">
        <v>0</v>
      </c>
      <c r="J17" s="28">
        <v>5759450.1799999997</v>
      </c>
      <c r="K17" s="29">
        <v>795000</v>
      </c>
      <c r="L17" s="29">
        <v>0</v>
      </c>
      <c r="M17" s="29">
        <v>0</v>
      </c>
      <c r="N17" s="29">
        <v>4964450.18</v>
      </c>
      <c r="O17" s="29">
        <v>4904450.18</v>
      </c>
      <c r="P17" s="28">
        <v>45984804.089999996</v>
      </c>
    </row>
    <row r="18" spans="1:17" x14ac:dyDescent="0.2">
      <c r="A18" s="24" t="s">
        <v>86</v>
      </c>
      <c r="B18" s="24" t="s">
        <v>79</v>
      </c>
      <c r="C18" s="30" t="s">
        <v>80</v>
      </c>
      <c r="D18" s="27" t="s">
        <v>81</v>
      </c>
      <c r="E18" s="28">
        <v>25000</v>
      </c>
      <c r="F18" s="29">
        <v>25000</v>
      </c>
      <c r="G18" s="29">
        <v>0</v>
      </c>
      <c r="H18" s="29">
        <v>0</v>
      </c>
      <c r="I18" s="29">
        <v>0</v>
      </c>
      <c r="J18" s="28">
        <v>0</v>
      </c>
      <c r="K18" s="29">
        <v>0</v>
      </c>
      <c r="L18" s="29">
        <v>0</v>
      </c>
      <c r="M18" s="29">
        <v>0</v>
      </c>
      <c r="N18" s="29">
        <v>0</v>
      </c>
      <c r="O18" s="29">
        <v>0</v>
      </c>
      <c r="P18" s="28">
        <v>25000</v>
      </c>
    </row>
    <row r="19" spans="1:17" ht="25.5" x14ac:dyDescent="0.2">
      <c r="A19" s="24" t="s">
        <v>87</v>
      </c>
      <c r="B19" s="24" t="s">
        <v>88</v>
      </c>
      <c r="C19" s="30" t="s">
        <v>89</v>
      </c>
      <c r="D19" s="27" t="s">
        <v>90</v>
      </c>
      <c r="E19" s="28">
        <v>32726769.75</v>
      </c>
      <c r="F19" s="29">
        <v>32726769.75</v>
      </c>
      <c r="G19" s="29">
        <v>0</v>
      </c>
      <c r="H19" s="29">
        <v>0</v>
      </c>
      <c r="I19" s="29">
        <v>0</v>
      </c>
      <c r="J19" s="28">
        <v>936249</v>
      </c>
      <c r="K19" s="29">
        <v>788000</v>
      </c>
      <c r="L19" s="29">
        <v>0</v>
      </c>
      <c r="M19" s="29">
        <v>0</v>
      </c>
      <c r="N19" s="29">
        <v>148249</v>
      </c>
      <c r="O19" s="29">
        <v>88249</v>
      </c>
      <c r="P19" s="28">
        <v>33663018.75</v>
      </c>
      <c r="Q19" s="157">
        <f>O19-Б!I14</f>
        <v>0</v>
      </c>
    </row>
    <row r="20" spans="1:17" x14ac:dyDescent="0.2">
      <c r="A20" s="24" t="s">
        <v>91</v>
      </c>
      <c r="B20" s="24" t="s">
        <v>92</v>
      </c>
      <c r="C20" s="26"/>
      <c r="D20" s="27" t="s">
        <v>93</v>
      </c>
      <c r="E20" s="28">
        <v>4640647.47</v>
      </c>
      <c r="F20" s="29">
        <v>4640647.47</v>
      </c>
      <c r="G20" s="29">
        <v>0</v>
      </c>
      <c r="H20" s="29">
        <v>0</v>
      </c>
      <c r="I20" s="29">
        <v>0</v>
      </c>
      <c r="J20" s="28">
        <v>7000</v>
      </c>
      <c r="K20" s="29">
        <v>7000</v>
      </c>
      <c r="L20" s="29">
        <v>0</v>
      </c>
      <c r="M20" s="29">
        <v>0</v>
      </c>
      <c r="N20" s="29">
        <v>0</v>
      </c>
      <c r="O20" s="29">
        <v>0</v>
      </c>
      <c r="P20" s="28">
        <v>4647647.47</v>
      </c>
    </row>
    <row r="21" spans="1:17" ht="38.25" x14ac:dyDescent="0.2">
      <c r="A21" s="31" t="s">
        <v>94</v>
      </c>
      <c r="B21" s="31" t="s">
        <v>95</v>
      </c>
      <c r="C21" s="32" t="s">
        <v>96</v>
      </c>
      <c r="D21" s="33" t="s">
        <v>97</v>
      </c>
      <c r="E21" s="34">
        <v>4640647.47</v>
      </c>
      <c r="F21" s="35">
        <v>4640647.47</v>
      </c>
      <c r="G21" s="35">
        <v>0</v>
      </c>
      <c r="H21" s="35">
        <v>0</v>
      </c>
      <c r="I21" s="35">
        <v>0</v>
      </c>
      <c r="J21" s="34">
        <v>7000</v>
      </c>
      <c r="K21" s="35">
        <v>7000</v>
      </c>
      <c r="L21" s="35">
        <v>0</v>
      </c>
      <c r="M21" s="35">
        <v>0</v>
      </c>
      <c r="N21" s="35">
        <v>0</v>
      </c>
      <c r="O21" s="35">
        <v>0</v>
      </c>
      <c r="P21" s="34">
        <v>4647647.47</v>
      </c>
    </row>
    <row r="22" spans="1:17" x14ac:dyDescent="0.2">
      <c r="A22" s="24" t="s">
        <v>98</v>
      </c>
      <c r="B22" s="24" t="s">
        <v>99</v>
      </c>
      <c r="C22" s="26"/>
      <c r="D22" s="27" t="s">
        <v>100</v>
      </c>
      <c r="E22" s="28">
        <v>1468733.69</v>
      </c>
      <c r="F22" s="29">
        <v>1468733.69</v>
      </c>
      <c r="G22" s="29">
        <v>0</v>
      </c>
      <c r="H22" s="29">
        <v>0</v>
      </c>
      <c r="I22" s="29">
        <v>0</v>
      </c>
      <c r="J22" s="28">
        <v>0</v>
      </c>
      <c r="K22" s="29">
        <v>0</v>
      </c>
      <c r="L22" s="29">
        <v>0</v>
      </c>
      <c r="M22" s="29">
        <v>0</v>
      </c>
      <c r="N22" s="29">
        <v>0</v>
      </c>
      <c r="O22" s="29">
        <v>0</v>
      </c>
      <c r="P22" s="28">
        <v>1468733.69</v>
      </c>
    </row>
    <row r="23" spans="1:17" ht="25.5" x14ac:dyDescent="0.2">
      <c r="A23" s="31" t="s">
        <v>101</v>
      </c>
      <c r="B23" s="31" t="s">
        <v>102</v>
      </c>
      <c r="C23" s="32" t="s">
        <v>103</v>
      </c>
      <c r="D23" s="33" t="s">
        <v>104</v>
      </c>
      <c r="E23" s="34">
        <v>1169338</v>
      </c>
      <c r="F23" s="35">
        <v>1169338</v>
      </c>
      <c r="G23" s="35">
        <v>0</v>
      </c>
      <c r="H23" s="35">
        <v>0</v>
      </c>
      <c r="I23" s="35">
        <v>0</v>
      </c>
      <c r="J23" s="34">
        <v>0</v>
      </c>
      <c r="K23" s="35">
        <v>0</v>
      </c>
      <c r="L23" s="35">
        <v>0</v>
      </c>
      <c r="M23" s="35">
        <v>0</v>
      </c>
      <c r="N23" s="35">
        <v>0</v>
      </c>
      <c r="O23" s="35">
        <v>0</v>
      </c>
      <c r="P23" s="34">
        <v>1169338</v>
      </c>
    </row>
    <row r="24" spans="1:17" ht="25.5" x14ac:dyDescent="0.2">
      <c r="A24" s="31" t="s">
        <v>105</v>
      </c>
      <c r="B24" s="31" t="s">
        <v>106</v>
      </c>
      <c r="C24" s="32" t="s">
        <v>103</v>
      </c>
      <c r="D24" s="33" t="s">
        <v>107</v>
      </c>
      <c r="E24" s="34">
        <v>299395.69</v>
      </c>
      <c r="F24" s="35">
        <v>299395.69</v>
      </c>
      <c r="G24" s="35">
        <v>0</v>
      </c>
      <c r="H24" s="35">
        <v>0</v>
      </c>
      <c r="I24" s="35">
        <v>0</v>
      </c>
      <c r="J24" s="34">
        <v>0</v>
      </c>
      <c r="K24" s="35">
        <v>0</v>
      </c>
      <c r="L24" s="35">
        <v>0</v>
      </c>
      <c r="M24" s="35">
        <v>0</v>
      </c>
      <c r="N24" s="35">
        <v>0</v>
      </c>
      <c r="O24" s="35">
        <v>0</v>
      </c>
      <c r="P24" s="34">
        <v>299395.69</v>
      </c>
    </row>
    <row r="25" spans="1:17" x14ac:dyDescent="0.2">
      <c r="A25" s="24" t="s">
        <v>108</v>
      </c>
      <c r="B25" s="24" t="s">
        <v>109</v>
      </c>
      <c r="C25" s="26"/>
      <c r="D25" s="27" t="s">
        <v>110</v>
      </c>
      <c r="E25" s="28">
        <v>85730</v>
      </c>
      <c r="F25" s="29">
        <v>85730</v>
      </c>
      <c r="G25" s="29">
        <v>0</v>
      </c>
      <c r="H25" s="29">
        <v>0</v>
      </c>
      <c r="I25" s="29">
        <v>0</v>
      </c>
      <c r="J25" s="28">
        <v>0</v>
      </c>
      <c r="K25" s="29">
        <v>0</v>
      </c>
      <c r="L25" s="29">
        <v>0</v>
      </c>
      <c r="M25" s="29">
        <v>0</v>
      </c>
      <c r="N25" s="29">
        <v>0</v>
      </c>
      <c r="O25" s="29">
        <v>0</v>
      </c>
      <c r="P25" s="28">
        <v>85730</v>
      </c>
    </row>
    <row r="26" spans="1:17" x14ac:dyDescent="0.2">
      <c r="A26" s="31" t="s">
        <v>111</v>
      </c>
      <c r="B26" s="31" t="s">
        <v>112</v>
      </c>
      <c r="C26" s="32" t="s">
        <v>103</v>
      </c>
      <c r="D26" s="33" t="s">
        <v>113</v>
      </c>
      <c r="E26" s="34">
        <v>85730</v>
      </c>
      <c r="F26" s="35">
        <v>85730</v>
      </c>
      <c r="G26" s="35">
        <v>0</v>
      </c>
      <c r="H26" s="35">
        <v>0</v>
      </c>
      <c r="I26" s="35">
        <v>0</v>
      </c>
      <c r="J26" s="34">
        <v>0</v>
      </c>
      <c r="K26" s="35">
        <v>0</v>
      </c>
      <c r="L26" s="35">
        <v>0</v>
      </c>
      <c r="M26" s="35">
        <v>0</v>
      </c>
      <c r="N26" s="35">
        <v>0</v>
      </c>
      <c r="O26" s="35">
        <v>0</v>
      </c>
      <c r="P26" s="34">
        <v>85730</v>
      </c>
    </row>
    <row r="27" spans="1:17" x14ac:dyDescent="0.2">
      <c r="A27" s="24" t="s">
        <v>114</v>
      </c>
      <c r="B27" s="24" t="s">
        <v>115</v>
      </c>
      <c r="C27" s="26"/>
      <c r="D27" s="27" t="s">
        <v>116</v>
      </c>
      <c r="E27" s="28">
        <v>39463</v>
      </c>
      <c r="F27" s="29">
        <v>39463</v>
      </c>
      <c r="G27" s="29">
        <v>0</v>
      </c>
      <c r="H27" s="29">
        <v>0</v>
      </c>
      <c r="I27" s="29">
        <v>0</v>
      </c>
      <c r="J27" s="28">
        <v>0</v>
      </c>
      <c r="K27" s="29">
        <v>0</v>
      </c>
      <c r="L27" s="29">
        <v>0</v>
      </c>
      <c r="M27" s="29">
        <v>0</v>
      </c>
      <c r="N27" s="29">
        <v>0</v>
      </c>
      <c r="O27" s="29">
        <v>0</v>
      </c>
      <c r="P27" s="28">
        <v>39463</v>
      </c>
    </row>
    <row r="28" spans="1:17" ht="25.5" x14ac:dyDescent="0.2">
      <c r="A28" s="31" t="s">
        <v>117</v>
      </c>
      <c r="B28" s="31" t="s">
        <v>118</v>
      </c>
      <c r="C28" s="32" t="s">
        <v>119</v>
      </c>
      <c r="D28" s="33" t="s">
        <v>120</v>
      </c>
      <c r="E28" s="34">
        <v>39463</v>
      </c>
      <c r="F28" s="35">
        <v>39463</v>
      </c>
      <c r="G28" s="35">
        <v>0</v>
      </c>
      <c r="H28" s="35">
        <v>0</v>
      </c>
      <c r="I28" s="35">
        <v>0</v>
      </c>
      <c r="J28" s="34">
        <v>0</v>
      </c>
      <c r="K28" s="35">
        <v>0</v>
      </c>
      <c r="L28" s="35">
        <v>0</v>
      </c>
      <c r="M28" s="35">
        <v>0</v>
      </c>
      <c r="N28" s="35">
        <v>0</v>
      </c>
      <c r="O28" s="35">
        <v>0</v>
      </c>
      <c r="P28" s="34">
        <v>39463</v>
      </c>
    </row>
    <row r="29" spans="1:17" ht="25.5" x14ac:dyDescent="0.2">
      <c r="A29" s="24" t="s">
        <v>121</v>
      </c>
      <c r="B29" s="24" t="s">
        <v>122</v>
      </c>
      <c r="C29" s="26"/>
      <c r="D29" s="27" t="s">
        <v>123</v>
      </c>
      <c r="E29" s="28">
        <v>969322</v>
      </c>
      <c r="F29" s="29">
        <v>969322</v>
      </c>
      <c r="G29" s="29">
        <v>754741</v>
      </c>
      <c r="H29" s="29">
        <v>25251</v>
      </c>
      <c r="I29" s="29">
        <v>0</v>
      </c>
      <c r="J29" s="28">
        <v>0</v>
      </c>
      <c r="K29" s="29">
        <v>0</v>
      </c>
      <c r="L29" s="29">
        <v>0</v>
      </c>
      <c r="M29" s="29">
        <v>0</v>
      </c>
      <c r="N29" s="29">
        <v>0</v>
      </c>
      <c r="O29" s="29">
        <v>0</v>
      </c>
      <c r="P29" s="28">
        <v>969322</v>
      </c>
    </row>
    <row r="30" spans="1:17" ht="25.5" x14ac:dyDescent="0.2">
      <c r="A30" s="31" t="s">
        <v>124</v>
      </c>
      <c r="B30" s="31" t="s">
        <v>125</v>
      </c>
      <c r="C30" s="32" t="s">
        <v>119</v>
      </c>
      <c r="D30" s="33" t="s">
        <v>126</v>
      </c>
      <c r="E30" s="34">
        <v>969322</v>
      </c>
      <c r="F30" s="35">
        <v>969322</v>
      </c>
      <c r="G30" s="35">
        <v>754741</v>
      </c>
      <c r="H30" s="35">
        <v>25251</v>
      </c>
      <c r="I30" s="35">
        <v>0</v>
      </c>
      <c r="J30" s="34">
        <v>0</v>
      </c>
      <c r="K30" s="35">
        <v>0</v>
      </c>
      <c r="L30" s="35">
        <v>0</v>
      </c>
      <c r="M30" s="35">
        <v>0</v>
      </c>
      <c r="N30" s="35">
        <v>0</v>
      </c>
      <c r="O30" s="35">
        <v>0</v>
      </c>
      <c r="P30" s="34">
        <v>969322</v>
      </c>
    </row>
    <row r="31" spans="1:17" x14ac:dyDescent="0.2">
      <c r="A31" s="24" t="s">
        <v>127</v>
      </c>
      <c r="B31" s="24" t="s">
        <v>128</v>
      </c>
      <c r="C31" s="26"/>
      <c r="D31" s="27" t="s">
        <v>129</v>
      </c>
      <c r="E31" s="28">
        <v>7000</v>
      </c>
      <c r="F31" s="29">
        <v>7000</v>
      </c>
      <c r="G31" s="29">
        <v>0</v>
      </c>
      <c r="H31" s="29">
        <v>0</v>
      </c>
      <c r="I31" s="29">
        <v>0</v>
      </c>
      <c r="J31" s="28">
        <v>0</v>
      </c>
      <c r="K31" s="29">
        <v>0</v>
      </c>
      <c r="L31" s="29">
        <v>0</v>
      </c>
      <c r="M31" s="29">
        <v>0</v>
      </c>
      <c r="N31" s="29">
        <v>0</v>
      </c>
      <c r="O31" s="29">
        <v>0</v>
      </c>
      <c r="P31" s="28">
        <v>7000</v>
      </c>
    </row>
    <row r="32" spans="1:17" ht="25.5" x14ac:dyDescent="0.2">
      <c r="A32" s="31" t="s">
        <v>130</v>
      </c>
      <c r="B32" s="31" t="s">
        <v>131</v>
      </c>
      <c r="C32" s="32" t="s">
        <v>119</v>
      </c>
      <c r="D32" s="33" t="s">
        <v>132</v>
      </c>
      <c r="E32" s="34">
        <v>7000</v>
      </c>
      <c r="F32" s="35">
        <v>7000</v>
      </c>
      <c r="G32" s="35">
        <v>0</v>
      </c>
      <c r="H32" s="35">
        <v>0</v>
      </c>
      <c r="I32" s="35">
        <v>0</v>
      </c>
      <c r="J32" s="34">
        <v>0</v>
      </c>
      <c r="K32" s="35">
        <v>0</v>
      </c>
      <c r="L32" s="35">
        <v>0</v>
      </c>
      <c r="M32" s="35">
        <v>0</v>
      </c>
      <c r="N32" s="35">
        <v>0</v>
      </c>
      <c r="O32" s="35">
        <v>0</v>
      </c>
      <c r="P32" s="34">
        <v>7000</v>
      </c>
    </row>
    <row r="33" spans="1:17" x14ac:dyDescent="0.2">
      <c r="A33" s="24" t="s">
        <v>133</v>
      </c>
      <c r="B33" s="24" t="s">
        <v>134</v>
      </c>
      <c r="C33" s="26"/>
      <c r="D33" s="27" t="s">
        <v>135</v>
      </c>
      <c r="E33" s="28">
        <v>83400</v>
      </c>
      <c r="F33" s="29">
        <v>83400</v>
      </c>
      <c r="G33" s="29">
        <v>0</v>
      </c>
      <c r="H33" s="29">
        <v>0</v>
      </c>
      <c r="I33" s="29">
        <v>0</v>
      </c>
      <c r="J33" s="28">
        <v>0</v>
      </c>
      <c r="K33" s="29">
        <v>0</v>
      </c>
      <c r="L33" s="29">
        <v>0</v>
      </c>
      <c r="M33" s="29">
        <v>0</v>
      </c>
      <c r="N33" s="29">
        <v>0</v>
      </c>
      <c r="O33" s="29">
        <v>0</v>
      </c>
      <c r="P33" s="28">
        <v>83400</v>
      </c>
    </row>
    <row r="34" spans="1:17" ht="25.5" x14ac:dyDescent="0.2">
      <c r="A34" s="31" t="s">
        <v>136</v>
      </c>
      <c r="B34" s="31" t="s">
        <v>137</v>
      </c>
      <c r="C34" s="32" t="s">
        <v>138</v>
      </c>
      <c r="D34" s="33" t="s">
        <v>139</v>
      </c>
      <c r="E34" s="34">
        <v>83400</v>
      </c>
      <c r="F34" s="35">
        <v>83400</v>
      </c>
      <c r="G34" s="35">
        <v>0</v>
      </c>
      <c r="H34" s="35">
        <v>0</v>
      </c>
      <c r="I34" s="35">
        <v>0</v>
      </c>
      <c r="J34" s="34">
        <v>0</v>
      </c>
      <c r="K34" s="35">
        <v>0</v>
      </c>
      <c r="L34" s="35">
        <v>0</v>
      </c>
      <c r="M34" s="35">
        <v>0</v>
      </c>
      <c r="N34" s="35">
        <v>0</v>
      </c>
      <c r="O34" s="35">
        <v>0</v>
      </c>
      <c r="P34" s="34">
        <v>83400</v>
      </c>
    </row>
    <row r="35" spans="1:17" x14ac:dyDescent="0.2">
      <c r="A35" s="24" t="s">
        <v>140</v>
      </c>
      <c r="B35" s="24" t="s">
        <v>141</v>
      </c>
      <c r="C35" s="26"/>
      <c r="D35" s="27" t="s">
        <v>142</v>
      </c>
      <c r="E35" s="28">
        <v>30000</v>
      </c>
      <c r="F35" s="29">
        <v>30000</v>
      </c>
      <c r="G35" s="29">
        <v>0</v>
      </c>
      <c r="H35" s="29">
        <v>0</v>
      </c>
      <c r="I35" s="29">
        <v>0</v>
      </c>
      <c r="J35" s="28">
        <v>0</v>
      </c>
      <c r="K35" s="29">
        <v>0</v>
      </c>
      <c r="L35" s="29">
        <v>0</v>
      </c>
      <c r="M35" s="29">
        <v>0</v>
      </c>
      <c r="N35" s="29">
        <v>0</v>
      </c>
      <c r="O35" s="29">
        <v>0</v>
      </c>
      <c r="P35" s="28">
        <v>30000</v>
      </c>
    </row>
    <row r="36" spans="1:17" ht="25.5" x14ac:dyDescent="0.2">
      <c r="A36" s="31" t="s">
        <v>143</v>
      </c>
      <c r="B36" s="31" t="s">
        <v>144</v>
      </c>
      <c r="C36" s="32" t="s">
        <v>145</v>
      </c>
      <c r="D36" s="33" t="s">
        <v>146</v>
      </c>
      <c r="E36" s="34">
        <v>30000</v>
      </c>
      <c r="F36" s="35">
        <v>30000</v>
      </c>
      <c r="G36" s="35">
        <v>0</v>
      </c>
      <c r="H36" s="35">
        <v>0</v>
      </c>
      <c r="I36" s="35">
        <v>0</v>
      </c>
      <c r="J36" s="34">
        <v>0</v>
      </c>
      <c r="K36" s="35">
        <v>0</v>
      </c>
      <c r="L36" s="35">
        <v>0</v>
      </c>
      <c r="M36" s="35">
        <v>0</v>
      </c>
      <c r="N36" s="35">
        <v>0</v>
      </c>
      <c r="O36" s="35">
        <v>0</v>
      </c>
      <c r="P36" s="34">
        <v>30000</v>
      </c>
    </row>
    <row r="37" spans="1:17" x14ac:dyDescent="0.2">
      <c r="A37" s="24" t="s">
        <v>147</v>
      </c>
      <c r="B37" s="24" t="s">
        <v>148</v>
      </c>
      <c r="C37" s="26"/>
      <c r="D37" s="27" t="s">
        <v>149</v>
      </c>
      <c r="E37" s="28">
        <v>61788</v>
      </c>
      <c r="F37" s="29">
        <v>61788</v>
      </c>
      <c r="G37" s="29">
        <v>0</v>
      </c>
      <c r="H37" s="29">
        <v>0</v>
      </c>
      <c r="I37" s="29">
        <v>0</v>
      </c>
      <c r="J37" s="28">
        <v>0</v>
      </c>
      <c r="K37" s="29">
        <v>0</v>
      </c>
      <c r="L37" s="29">
        <v>0</v>
      </c>
      <c r="M37" s="29">
        <v>0</v>
      </c>
      <c r="N37" s="29">
        <v>0</v>
      </c>
      <c r="O37" s="29">
        <v>0</v>
      </c>
      <c r="P37" s="28">
        <v>61788</v>
      </c>
    </row>
    <row r="38" spans="1:17" ht="38.25" x14ac:dyDescent="0.2">
      <c r="A38" s="31" t="s">
        <v>150</v>
      </c>
      <c r="B38" s="31" t="s">
        <v>151</v>
      </c>
      <c r="C38" s="32" t="s">
        <v>145</v>
      </c>
      <c r="D38" s="33" t="s">
        <v>152</v>
      </c>
      <c r="E38" s="34">
        <v>5458</v>
      </c>
      <c r="F38" s="35">
        <v>5458</v>
      </c>
      <c r="G38" s="35">
        <v>0</v>
      </c>
      <c r="H38" s="35">
        <v>0</v>
      </c>
      <c r="I38" s="35">
        <v>0</v>
      </c>
      <c r="J38" s="34">
        <v>0</v>
      </c>
      <c r="K38" s="35">
        <v>0</v>
      </c>
      <c r="L38" s="35">
        <v>0</v>
      </c>
      <c r="M38" s="35">
        <v>0</v>
      </c>
      <c r="N38" s="35">
        <v>0</v>
      </c>
      <c r="O38" s="35">
        <v>0</v>
      </c>
      <c r="P38" s="34">
        <v>5458</v>
      </c>
    </row>
    <row r="39" spans="1:17" ht="38.25" x14ac:dyDescent="0.2">
      <c r="A39" s="31" t="s">
        <v>153</v>
      </c>
      <c r="B39" s="31" t="s">
        <v>154</v>
      </c>
      <c r="C39" s="32" t="s">
        <v>145</v>
      </c>
      <c r="D39" s="33" t="s">
        <v>155</v>
      </c>
      <c r="E39" s="34">
        <v>56330</v>
      </c>
      <c r="F39" s="35">
        <v>56330</v>
      </c>
      <c r="G39" s="35">
        <v>0</v>
      </c>
      <c r="H39" s="35">
        <v>0</v>
      </c>
      <c r="I39" s="35">
        <v>0</v>
      </c>
      <c r="J39" s="34">
        <v>0</v>
      </c>
      <c r="K39" s="35">
        <v>0</v>
      </c>
      <c r="L39" s="35">
        <v>0</v>
      </c>
      <c r="M39" s="35">
        <v>0</v>
      </c>
      <c r="N39" s="35">
        <v>0</v>
      </c>
      <c r="O39" s="35">
        <v>0</v>
      </c>
      <c r="P39" s="34">
        <v>56330</v>
      </c>
    </row>
    <row r="40" spans="1:17" x14ac:dyDescent="0.2">
      <c r="A40" s="24" t="s">
        <v>156</v>
      </c>
      <c r="B40" s="24" t="s">
        <v>157</v>
      </c>
      <c r="C40" s="26"/>
      <c r="D40" s="27" t="s">
        <v>158</v>
      </c>
      <c r="E40" s="28">
        <v>0</v>
      </c>
      <c r="F40" s="29">
        <v>0</v>
      </c>
      <c r="G40" s="29">
        <v>0</v>
      </c>
      <c r="H40" s="29">
        <v>0</v>
      </c>
      <c r="I40" s="29">
        <v>0</v>
      </c>
      <c r="J40" s="28">
        <v>70000</v>
      </c>
      <c r="K40" s="29">
        <v>0</v>
      </c>
      <c r="L40" s="29">
        <v>0</v>
      </c>
      <c r="M40" s="29">
        <v>0</v>
      </c>
      <c r="N40" s="29">
        <v>70000</v>
      </c>
      <c r="O40" s="29">
        <v>70000</v>
      </c>
      <c r="P40" s="28">
        <v>70000</v>
      </c>
    </row>
    <row r="41" spans="1:17" ht="25.5" x14ac:dyDescent="0.2">
      <c r="A41" s="31" t="s">
        <v>159</v>
      </c>
      <c r="B41" s="31" t="s">
        <v>160</v>
      </c>
      <c r="C41" s="32" t="s">
        <v>161</v>
      </c>
      <c r="D41" s="33" t="s">
        <v>162</v>
      </c>
      <c r="E41" s="34">
        <v>0</v>
      </c>
      <c r="F41" s="35">
        <v>0</v>
      </c>
      <c r="G41" s="35">
        <v>0</v>
      </c>
      <c r="H41" s="35">
        <v>0</v>
      </c>
      <c r="I41" s="35">
        <v>0</v>
      </c>
      <c r="J41" s="34">
        <v>70000</v>
      </c>
      <c r="K41" s="35">
        <v>0</v>
      </c>
      <c r="L41" s="35">
        <v>0</v>
      </c>
      <c r="M41" s="35">
        <v>0</v>
      </c>
      <c r="N41" s="35">
        <v>70000</v>
      </c>
      <c r="O41" s="35">
        <v>70000</v>
      </c>
      <c r="P41" s="34">
        <v>70000</v>
      </c>
      <c r="Q41" s="157">
        <f>O41-Б!I15</f>
        <v>0</v>
      </c>
    </row>
    <row r="42" spans="1:17" x14ac:dyDescent="0.2">
      <c r="A42" s="24" t="s">
        <v>438</v>
      </c>
      <c r="B42" s="24" t="s">
        <v>439</v>
      </c>
      <c r="C42" s="30" t="s">
        <v>440</v>
      </c>
      <c r="D42" s="27" t="s">
        <v>441</v>
      </c>
      <c r="E42" s="28">
        <v>31500</v>
      </c>
      <c r="F42" s="29">
        <v>31500</v>
      </c>
      <c r="G42" s="29">
        <v>0</v>
      </c>
      <c r="H42" s="29">
        <v>0</v>
      </c>
      <c r="I42" s="29">
        <v>0</v>
      </c>
      <c r="J42" s="28">
        <v>0</v>
      </c>
      <c r="K42" s="29">
        <v>0</v>
      </c>
      <c r="L42" s="29">
        <v>0</v>
      </c>
      <c r="M42" s="29">
        <v>0</v>
      </c>
      <c r="N42" s="29">
        <v>0</v>
      </c>
      <c r="O42" s="29">
        <v>0</v>
      </c>
      <c r="P42" s="28">
        <v>31500</v>
      </c>
    </row>
    <row r="43" spans="1:17" x14ac:dyDescent="0.2">
      <c r="A43" s="24" t="s">
        <v>163</v>
      </c>
      <c r="B43" s="24" t="s">
        <v>164</v>
      </c>
      <c r="C43" s="26"/>
      <c r="D43" s="27" t="s">
        <v>165</v>
      </c>
      <c r="E43" s="28">
        <v>0</v>
      </c>
      <c r="F43" s="29">
        <v>0</v>
      </c>
      <c r="G43" s="29">
        <v>0</v>
      </c>
      <c r="H43" s="29">
        <v>0</v>
      </c>
      <c r="I43" s="29">
        <v>0</v>
      </c>
      <c r="J43" s="28">
        <v>1224151.18</v>
      </c>
      <c r="K43" s="29">
        <v>0</v>
      </c>
      <c r="L43" s="29">
        <v>0</v>
      </c>
      <c r="M43" s="29">
        <v>0</v>
      </c>
      <c r="N43" s="29">
        <v>1224151.18</v>
      </c>
      <c r="O43" s="29">
        <v>1224151.18</v>
      </c>
      <c r="P43" s="28">
        <v>1224151.18</v>
      </c>
      <c r="Q43" s="157">
        <f>O43-Б!I16-Б!I17-Б!I18-Б!I19-Б!I20-Б!I21-Б!I22</f>
        <v>0</v>
      </c>
    </row>
    <row r="44" spans="1:17" x14ac:dyDescent="0.2">
      <c r="A44" s="31" t="s">
        <v>166</v>
      </c>
      <c r="B44" s="31" t="s">
        <v>167</v>
      </c>
      <c r="C44" s="32" t="s">
        <v>168</v>
      </c>
      <c r="D44" s="33" t="s">
        <v>169</v>
      </c>
      <c r="E44" s="34">
        <v>0</v>
      </c>
      <c r="F44" s="35">
        <v>0</v>
      </c>
      <c r="G44" s="35">
        <v>0</v>
      </c>
      <c r="H44" s="35">
        <v>0</v>
      </c>
      <c r="I44" s="35">
        <v>0</v>
      </c>
      <c r="J44" s="34">
        <v>1224151.18</v>
      </c>
      <c r="K44" s="35">
        <v>0</v>
      </c>
      <c r="L44" s="35">
        <v>0</v>
      </c>
      <c r="M44" s="35">
        <v>0</v>
      </c>
      <c r="N44" s="35">
        <v>1224151.18</v>
      </c>
      <c r="O44" s="35">
        <v>1224151.18</v>
      </c>
      <c r="P44" s="34">
        <v>1224151.18</v>
      </c>
    </row>
    <row r="45" spans="1:17" x14ac:dyDescent="0.2">
      <c r="A45" s="24" t="s">
        <v>170</v>
      </c>
      <c r="B45" s="24" t="s">
        <v>171</v>
      </c>
      <c r="C45" s="26"/>
      <c r="D45" s="27" t="s">
        <v>172</v>
      </c>
      <c r="E45" s="28">
        <v>0</v>
      </c>
      <c r="F45" s="29">
        <v>0</v>
      </c>
      <c r="G45" s="29">
        <v>0</v>
      </c>
      <c r="H45" s="29">
        <v>0</v>
      </c>
      <c r="I45" s="29">
        <v>0</v>
      </c>
      <c r="J45" s="28">
        <v>3522050</v>
      </c>
      <c r="K45" s="29">
        <v>0</v>
      </c>
      <c r="L45" s="29">
        <v>0</v>
      </c>
      <c r="M45" s="29">
        <v>0</v>
      </c>
      <c r="N45" s="29">
        <v>3522050</v>
      </c>
      <c r="O45" s="29">
        <v>3522050</v>
      </c>
      <c r="P45" s="28">
        <v>3522050</v>
      </c>
    </row>
    <row r="46" spans="1:17" ht="38.25" x14ac:dyDescent="0.2">
      <c r="A46" s="31" t="s">
        <v>173</v>
      </c>
      <c r="B46" s="31" t="s">
        <v>174</v>
      </c>
      <c r="C46" s="32" t="s">
        <v>175</v>
      </c>
      <c r="D46" s="33" t="s">
        <v>176</v>
      </c>
      <c r="E46" s="34">
        <v>0</v>
      </c>
      <c r="F46" s="35">
        <v>0</v>
      </c>
      <c r="G46" s="35">
        <v>0</v>
      </c>
      <c r="H46" s="35">
        <v>0</v>
      </c>
      <c r="I46" s="35">
        <v>0</v>
      </c>
      <c r="J46" s="34">
        <v>0</v>
      </c>
      <c r="K46" s="35">
        <v>0</v>
      </c>
      <c r="L46" s="35">
        <v>0</v>
      </c>
      <c r="M46" s="35">
        <v>0</v>
      </c>
      <c r="N46" s="35">
        <v>0</v>
      </c>
      <c r="O46" s="35">
        <v>0</v>
      </c>
      <c r="P46" s="34">
        <v>0</v>
      </c>
      <c r="Q46" s="157">
        <f>O46-Б!I23-Б!I24-Б!I25-Б!I26-Б!I27-Б!I28</f>
        <v>-1670364</v>
      </c>
    </row>
    <row r="47" spans="1:17" ht="38.25" x14ac:dyDescent="0.2">
      <c r="A47" s="31" t="s">
        <v>177</v>
      </c>
      <c r="B47" s="31" t="s">
        <v>178</v>
      </c>
      <c r="C47" s="32" t="s">
        <v>175</v>
      </c>
      <c r="D47" s="33" t="s">
        <v>179</v>
      </c>
      <c r="E47" s="34">
        <v>0</v>
      </c>
      <c r="F47" s="35">
        <v>0</v>
      </c>
      <c r="G47" s="35">
        <v>0</v>
      </c>
      <c r="H47" s="35">
        <v>0</v>
      </c>
      <c r="I47" s="35">
        <v>0</v>
      </c>
      <c r="J47" s="34">
        <v>3522050</v>
      </c>
      <c r="K47" s="35">
        <v>0</v>
      </c>
      <c r="L47" s="35">
        <v>0</v>
      </c>
      <c r="M47" s="35">
        <v>0</v>
      </c>
      <c r="N47" s="35">
        <v>3522050</v>
      </c>
      <c r="O47" s="35">
        <v>3522050</v>
      </c>
      <c r="P47" s="34">
        <v>3522050</v>
      </c>
    </row>
    <row r="48" spans="1:17" x14ac:dyDescent="0.2">
      <c r="A48" s="24" t="s">
        <v>180</v>
      </c>
      <c r="B48" s="24" t="s">
        <v>181</v>
      </c>
      <c r="C48" s="30" t="s">
        <v>182</v>
      </c>
      <c r="D48" s="27" t="s">
        <v>183</v>
      </c>
      <c r="E48" s="28">
        <v>1000</v>
      </c>
      <c r="F48" s="29">
        <v>1000</v>
      </c>
      <c r="G48" s="29">
        <v>0</v>
      </c>
      <c r="H48" s="29">
        <v>0</v>
      </c>
      <c r="I48" s="29">
        <v>0</v>
      </c>
      <c r="J48" s="28">
        <v>0</v>
      </c>
      <c r="K48" s="29">
        <v>0</v>
      </c>
      <c r="L48" s="29">
        <v>0</v>
      </c>
      <c r="M48" s="29">
        <v>0</v>
      </c>
      <c r="N48" s="29">
        <v>0</v>
      </c>
      <c r="O48" s="29">
        <v>0</v>
      </c>
      <c r="P48" s="28">
        <v>1000</v>
      </c>
    </row>
    <row r="49" spans="1:17" ht="25.5" x14ac:dyDescent="0.2">
      <c r="A49" s="24" t="s">
        <v>184</v>
      </c>
      <c r="B49" s="24" t="s">
        <v>185</v>
      </c>
      <c r="C49" s="30" t="s">
        <v>186</v>
      </c>
      <c r="D49" s="27" t="s">
        <v>187</v>
      </c>
      <c r="E49" s="28">
        <v>5000</v>
      </c>
      <c r="F49" s="29">
        <v>5000</v>
      </c>
      <c r="G49" s="29">
        <v>0</v>
      </c>
      <c r="H49" s="29">
        <v>0</v>
      </c>
      <c r="I49" s="29">
        <v>0</v>
      </c>
      <c r="J49" s="28">
        <v>0</v>
      </c>
      <c r="K49" s="29">
        <v>0</v>
      </c>
      <c r="L49" s="29">
        <v>0</v>
      </c>
      <c r="M49" s="29">
        <v>0</v>
      </c>
      <c r="N49" s="29">
        <v>0</v>
      </c>
      <c r="O49" s="29">
        <v>0</v>
      </c>
      <c r="P49" s="28">
        <v>5000</v>
      </c>
    </row>
    <row r="50" spans="1:17" ht="25.5" x14ac:dyDescent="0.2">
      <c r="A50" s="24" t="s">
        <v>188</v>
      </c>
      <c r="B50" s="24" t="s">
        <v>189</v>
      </c>
      <c r="C50" s="30" t="s">
        <v>190</v>
      </c>
      <c r="D50" s="27" t="s">
        <v>191</v>
      </c>
      <c r="E50" s="28">
        <v>50000</v>
      </c>
      <c r="F50" s="29">
        <v>50000</v>
      </c>
      <c r="G50" s="29">
        <v>0</v>
      </c>
      <c r="H50" s="29">
        <v>0</v>
      </c>
      <c r="I50" s="29">
        <v>0</v>
      </c>
      <c r="J50" s="28">
        <v>0</v>
      </c>
      <c r="K50" s="29">
        <v>0</v>
      </c>
      <c r="L50" s="29">
        <v>0</v>
      </c>
      <c r="M50" s="29">
        <v>0</v>
      </c>
      <c r="N50" s="29">
        <v>0</v>
      </c>
      <c r="O50" s="29">
        <v>0</v>
      </c>
      <c r="P50" s="28">
        <v>50000</v>
      </c>
    </row>
    <row r="51" spans="1:17" x14ac:dyDescent="0.2">
      <c r="A51" s="24" t="s">
        <v>192</v>
      </c>
      <c r="B51" s="25"/>
      <c r="C51" s="26"/>
      <c r="D51" s="27" t="s">
        <v>193</v>
      </c>
      <c r="E51" s="28">
        <v>20032963</v>
      </c>
      <c r="F51" s="29">
        <v>20032963</v>
      </c>
      <c r="G51" s="29">
        <v>14344693</v>
      </c>
      <c r="H51" s="29">
        <v>1014236</v>
      </c>
      <c r="I51" s="29">
        <v>0</v>
      </c>
      <c r="J51" s="28">
        <v>933876</v>
      </c>
      <c r="K51" s="29">
        <v>22100</v>
      </c>
      <c r="L51" s="29">
        <v>0</v>
      </c>
      <c r="M51" s="29">
        <v>0</v>
      </c>
      <c r="N51" s="29">
        <v>911776</v>
      </c>
      <c r="O51" s="29">
        <v>911776</v>
      </c>
      <c r="P51" s="28">
        <v>20966839</v>
      </c>
    </row>
    <row r="52" spans="1:17" x14ac:dyDescent="0.2">
      <c r="A52" s="24" t="s">
        <v>194</v>
      </c>
      <c r="B52" s="25"/>
      <c r="C52" s="26"/>
      <c r="D52" s="27" t="s">
        <v>195</v>
      </c>
      <c r="E52" s="28">
        <v>20032963</v>
      </c>
      <c r="F52" s="29">
        <v>20032963</v>
      </c>
      <c r="G52" s="29">
        <v>14344693</v>
      </c>
      <c r="H52" s="29">
        <v>1014236</v>
      </c>
      <c r="I52" s="29">
        <v>0</v>
      </c>
      <c r="J52" s="28">
        <v>933876</v>
      </c>
      <c r="K52" s="29">
        <v>22100</v>
      </c>
      <c r="L52" s="29">
        <v>0</v>
      </c>
      <c r="M52" s="29">
        <v>0</v>
      </c>
      <c r="N52" s="29">
        <v>911776</v>
      </c>
      <c r="O52" s="29">
        <v>911776</v>
      </c>
      <c r="P52" s="28">
        <v>20966839</v>
      </c>
      <c r="Q52" s="157">
        <f>O52-Б!I35</f>
        <v>9610</v>
      </c>
    </row>
    <row r="53" spans="1:17" ht="51" x14ac:dyDescent="0.2">
      <c r="A53" s="24" t="s">
        <v>196</v>
      </c>
      <c r="B53" s="24" t="s">
        <v>197</v>
      </c>
      <c r="C53" s="30" t="s">
        <v>198</v>
      </c>
      <c r="D53" s="27" t="s">
        <v>199</v>
      </c>
      <c r="E53" s="28">
        <v>16227218</v>
      </c>
      <c r="F53" s="29">
        <v>16227218</v>
      </c>
      <c r="G53" s="29">
        <v>11517388</v>
      </c>
      <c r="H53" s="29">
        <v>790610</v>
      </c>
      <c r="I53" s="29">
        <v>0</v>
      </c>
      <c r="J53" s="28">
        <v>908266</v>
      </c>
      <c r="K53" s="29">
        <v>6100</v>
      </c>
      <c r="L53" s="29">
        <v>0</v>
      </c>
      <c r="M53" s="29">
        <v>0</v>
      </c>
      <c r="N53" s="29">
        <v>902166</v>
      </c>
      <c r="O53" s="29">
        <v>902166</v>
      </c>
      <c r="P53" s="28">
        <v>17135484</v>
      </c>
    </row>
    <row r="54" spans="1:17" x14ac:dyDescent="0.2">
      <c r="A54" s="24" t="s">
        <v>200</v>
      </c>
      <c r="B54" s="24" t="s">
        <v>201</v>
      </c>
      <c r="C54" s="30" t="s">
        <v>202</v>
      </c>
      <c r="D54" s="27" t="s">
        <v>203</v>
      </c>
      <c r="E54" s="28">
        <v>297670</v>
      </c>
      <c r="F54" s="29">
        <v>297670</v>
      </c>
      <c r="G54" s="29">
        <v>206190</v>
      </c>
      <c r="H54" s="29">
        <v>12288</v>
      </c>
      <c r="I54" s="29">
        <v>0</v>
      </c>
      <c r="J54" s="28">
        <v>0</v>
      </c>
      <c r="K54" s="29">
        <v>0</v>
      </c>
      <c r="L54" s="29">
        <v>0</v>
      </c>
      <c r="M54" s="29">
        <v>0</v>
      </c>
      <c r="N54" s="29">
        <v>0</v>
      </c>
      <c r="O54" s="29">
        <v>0</v>
      </c>
      <c r="P54" s="28">
        <v>297670</v>
      </c>
    </row>
    <row r="55" spans="1:17" x14ac:dyDescent="0.2">
      <c r="A55" s="24" t="s">
        <v>204</v>
      </c>
      <c r="B55" s="24" t="s">
        <v>205</v>
      </c>
      <c r="C55" s="26"/>
      <c r="D55" s="27" t="s">
        <v>206</v>
      </c>
      <c r="E55" s="28">
        <v>859282</v>
      </c>
      <c r="F55" s="29">
        <v>859282</v>
      </c>
      <c r="G55" s="29">
        <v>618830</v>
      </c>
      <c r="H55" s="29">
        <v>29308</v>
      </c>
      <c r="I55" s="29">
        <v>0</v>
      </c>
      <c r="J55" s="28">
        <v>0</v>
      </c>
      <c r="K55" s="29">
        <v>0</v>
      </c>
      <c r="L55" s="29">
        <v>0</v>
      </c>
      <c r="M55" s="29">
        <v>0</v>
      </c>
      <c r="N55" s="29">
        <v>0</v>
      </c>
      <c r="O55" s="29">
        <v>0</v>
      </c>
      <c r="P55" s="28">
        <v>859282</v>
      </c>
    </row>
    <row r="56" spans="1:17" x14ac:dyDescent="0.2">
      <c r="A56" s="31" t="s">
        <v>207</v>
      </c>
      <c r="B56" s="31" t="s">
        <v>208</v>
      </c>
      <c r="C56" s="32" t="s">
        <v>202</v>
      </c>
      <c r="D56" s="33" t="s">
        <v>209</v>
      </c>
      <c r="E56" s="34">
        <v>848422</v>
      </c>
      <c r="F56" s="35">
        <v>848422</v>
      </c>
      <c r="G56" s="35">
        <v>618830</v>
      </c>
      <c r="H56" s="35">
        <v>29308</v>
      </c>
      <c r="I56" s="35">
        <v>0</v>
      </c>
      <c r="J56" s="34">
        <v>0</v>
      </c>
      <c r="K56" s="35">
        <v>0</v>
      </c>
      <c r="L56" s="35">
        <v>0</v>
      </c>
      <c r="M56" s="35">
        <v>0</v>
      </c>
      <c r="N56" s="35">
        <v>0</v>
      </c>
      <c r="O56" s="35">
        <v>0</v>
      </c>
      <c r="P56" s="34">
        <v>848422</v>
      </c>
    </row>
    <row r="57" spans="1:17" x14ac:dyDescent="0.2">
      <c r="A57" s="31" t="s">
        <v>210</v>
      </c>
      <c r="B57" s="31" t="s">
        <v>211</v>
      </c>
      <c r="C57" s="32" t="s">
        <v>202</v>
      </c>
      <c r="D57" s="33" t="s">
        <v>212</v>
      </c>
      <c r="E57" s="34">
        <v>10860</v>
      </c>
      <c r="F57" s="35">
        <v>10860</v>
      </c>
      <c r="G57" s="35">
        <v>0</v>
      </c>
      <c r="H57" s="35">
        <v>0</v>
      </c>
      <c r="I57" s="35">
        <v>0</v>
      </c>
      <c r="J57" s="34">
        <v>0</v>
      </c>
      <c r="K57" s="35">
        <v>0</v>
      </c>
      <c r="L57" s="35">
        <v>0</v>
      </c>
      <c r="M57" s="35">
        <v>0</v>
      </c>
      <c r="N57" s="35">
        <v>0</v>
      </c>
      <c r="O57" s="35">
        <v>0</v>
      </c>
      <c r="P57" s="34">
        <v>10860</v>
      </c>
      <c r="Q57" s="157">
        <f>O57-Б!I36</f>
        <v>-9610</v>
      </c>
    </row>
    <row r="58" spans="1:17" x14ac:dyDescent="0.2">
      <c r="A58" s="24" t="s">
        <v>213</v>
      </c>
      <c r="B58" s="24" t="s">
        <v>214</v>
      </c>
      <c r="C58" s="30" t="s">
        <v>215</v>
      </c>
      <c r="D58" s="27" t="s">
        <v>216</v>
      </c>
      <c r="E58" s="28">
        <v>2642793</v>
      </c>
      <c r="F58" s="29">
        <v>2642793</v>
      </c>
      <c r="G58" s="29">
        <v>2002285</v>
      </c>
      <c r="H58" s="29">
        <v>182030</v>
      </c>
      <c r="I58" s="29">
        <v>0</v>
      </c>
      <c r="J58" s="28">
        <v>25610</v>
      </c>
      <c r="K58" s="29">
        <v>16000</v>
      </c>
      <c r="L58" s="29">
        <v>0</v>
      </c>
      <c r="M58" s="29">
        <v>0</v>
      </c>
      <c r="N58" s="29">
        <v>9610</v>
      </c>
      <c r="O58" s="29">
        <v>9610</v>
      </c>
      <c r="P58" s="28">
        <v>2668403</v>
      </c>
    </row>
    <row r="59" spans="1:17" x14ac:dyDescent="0.2">
      <c r="A59" s="24" t="s">
        <v>217</v>
      </c>
      <c r="B59" s="24" t="s">
        <v>218</v>
      </c>
      <c r="C59" s="26"/>
      <c r="D59" s="27" t="s">
        <v>219</v>
      </c>
      <c r="E59" s="28">
        <v>6000</v>
      </c>
      <c r="F59" s="29">
        <v>6000</v>
      </c>
      <c r="G59" s="29">
        <v>0</v>
      </c>
      <c r="H59" s="29">
        <v>0</v>
      </c>
      <c r="I59" s="29">
        <v>0</v>
      </c>
      <c r="J59" s="28">
        <v>0</v>
      </c>
      <c r="K59" s="29">
        <v>0</v>
      </c>
      <c r="L59" s="29">
        <v>0</v>
      </c>
      <c r="M59" s="29">
        <v>0</v>
      </c>
      <c r="N59" s="29">
        <v>0</v>
      </c>
      <c r="O59" s="29">
        <v>0</v>
      </c>
      <c r="P59" s="28">
        <v>6000</v>
      </c>
    </row>
    <row r="60" spans="1:17" x14ac:dyDescent="0.2">
      <c r="A60" s="31" t="s">
        <v>220</v>
      </c>
      <c r="B60" s="31" t="s">
        <v>221</v>
      </c>
      <c r="C60" s="32" t="s">
        <v>222</v>
      </c>
      <c r="D60" s="33" t="s">
        <v>223</v>
      </c>
      <c r="E60" s="34">
        <v>6000</v>
      </c>
      <c r="F60" s="35">
        <v>6000</v>
      </c>
      <c r="G60" s="35">
        <v>0</v>
      </c>
      <c r="H60" s="35">
        <v>0</v>
      </c>
      <c r="I60" s="35">
        <v>0</v>
      </c>
      <c r="J60" s="34">
        <v>0</v>
      </c>
      <c r="K60" s="35">
        <v>0</v>
      </c>
      <c r="L60" s="35">
        <v>0</v>
      </c>
      <c r="M60" s="35">
        <v>0</v>
      </c>
      <c r="N60" s="35">
        <v>0</v>
      </c>
      <c r="O60" s="35">
        <v>0</v>
      </c>
      <c r="P60" s="34">
        <v>6000</v>
      </c>
    </row>
    <row r="61" spans="1:17" x14ac:dyDescent="0.2">
      <c r="A61" s="24" t="s">
        <v>224</v>
      </c>
      <c r="B61" s="25"/>
      <c r="C61" s="26"/>
      <c r="D61" s="27" t="s">
        <v>225</v>
      </c>
      <c r="E61" s="28">
        <v>118852655</v>
      </c>
      <c r="F61" s="29">
        <v>118852655</v>
      </c>
      <c r="G61" s="29">
        <v>4555852</v>
      </c>
      <c r="H61" s="29">
        <v>306217</v>
      </c>
      <c r="I61" s="29">
        <v>0</v>
      </c>
      <c r="J61" s="28">
        <v>1881025</v>
      </c>
      <c r="K61" s="29">
        <v>740000</v>
      </c>
      <c r="L61" s="29">
        <v>177000</v>
      </c>
      <c r="M61" s="29">
        <v>0</v>
      </c>
      <c r="N61" s="29">
        <v>1141025</v>
      </c>
      <c r="O61" s="29">
        <v>1141025</v>
      </c>
      <c r="P61" s="28">
        <v>120733680</v>
      </c>
    </row>
    <row r="62" spans="1:17" ht="25.5" x14ac:dyDescent="0.2">
      <c r="A62" s="24" t="s">
        <v>226</v>
      </c>
      <c r="B62" s="25"/>
      <c r="C62" s="26"/>
      <c r="D62" s="27" t="s">
        <v>227</v>
      </c>
      <c r="E62" s="28">
        <v>118852655</v>
      </c>
      <c r="F62" s="29">
        <v>118852655</v>
      </c>
      <c r="G62" s="29">
        <v>4555852</v>
      </c>
      <c r="H62" s="29">
        <v>306217</v>
      </c>
      <c r="I62" s="29">
        <v>0</v>
      </c>
      <c r="J62" s="28">
        <v>1881025</v>
      </c>
      <c r="K62" s="29">
        <v>740000</v>
      </c>
      <c r="L62" s="29">
        <v>177000</v>
      </c>
      <c r="M62" s="29">
        <v>0</v>
      </c>
      <c r="N62" s="29">
        <v>1141025</v>
      </c>
      <c r="O62" s="29">
        <v>1141025</v>
      </c>
      <c r="P62" s="28">
        <v>120733680</v>
      </c>
    </row>
    <row r="63" spans="1:17" ht="51" x14ac:dyDescent="0.2">
      <c r="A63" s="24" t="s">
        <v>228</v>
      </c>
      <c r="B63" s="24" t="s">
        <v>229</v>
      </c>
      <c r="C63" s="26"/>
      <c r="D63" s="27" t="s">
        <v>230</v>
      </c>
      <c r="E63" s="28">
        <v>58113000</v>
      </c>
      <c r="F63" s="29">
        <v>58113000</v>
      </c>
      <c r="G63" s="29">
        <v>0</v>
      </c>
      <c r="H63" s="29">
        <v>0</v>
      </c>
      <c r="I63" s="29">
        <v>0</v>
      </c>
      <c r="J63" s="28">
        <v>0</v>
      </c>
      <c r="K63" s="29">
        <v>0</v>
      </c>
      <c r="L63" s="29">
        <v>0</v>
      </c>
      <c r="M63" s="29">
        <v>0</v>
      </c>
      <c r="N63" s="29">
        <v>0</v>
      </c>
      <c r="O63" s="29">
        <v>0</v>
      </c>
      <c r="P63" s="28">
        <v>58113000</v>
      </c>
    </row>
    <row r="64" spans="1:17" ht="25.5" x14ac:dyDescent="0.2">
      <c r="A64" s="31" t="s">
        <v>231</v>
      </c>
      <c r="B64" s="31" t="s">
        <v>232</v>
      </c>
      <c r="C64" s="32" t="s">
        <v>233</v>
      </c>
      <c r="D64" s="33" t="s">
        <v>234</v>
      </c>
      <c r="E64" s="34">
        <v>4394847</v>
      </c>
      <c r="F64" s="35">
        <v>4394847</v>
      </c>
      <c r="G64" s="35">
        <v>0</v>
      </c>
      <c r="H64" s="35">
        <v>0</v>
      </c>
      <c r="I64" s="35">
        <v>0</v>
      </c>
      <c r="J64" s="34">
        <v>0</v>
      </c>
      <c r="K64" s="35">
        <v>0</v>
      </c>
      <c r="L64" s="35">
        <v>0</v>
      </c>
      <c r="M64" s="35">
        <v>0</v>
      </c>
      <c r="N64" s="35">
        <v>0</v>
      </c>
      <c r="O64" s="35">
        <v>0</v>
      </c>
      <c r="P64" s="34">
        <v>4394847</v>
      </c>
    </row>
    <row r="65" spans="1:16" ht="25.5" x14ac:dyDescent="0.2">
      <c r="A65" s="31" t="s">
        <v>235</v>
      </c>
      <c r="B65" s="31" t="s">
        <v>236</v>
      </c>
      <c r="C65" s="32" t="s">
        <v>237</v>
      </c>
      <c r="D65" s="33" t="s">
        <v>238</v>
      </c>
      <c r="E65" s="34">
        <v>53718153</v>
      </c>
      <c r="F65" s="35">
        <v>53718153</v>
      </c>
      <c r="G65" s="35">
        <v>0</v>
      </c>
      <c r="H65" s="35">
        <v>0</v>
      </c>
      <c r="I65" s="35">
        <v>0</v>
      </c>
      <c r="J65" s="34">
        <v>0</v>
      </c>
      <c r="K65" s="35">
        <v>0</v>
      </c>
      <c r="L65" s="35">
        <v>0</v>
      </c>
      <c r="M65" s="35">
        <v>0</v>
      </c>
      <c r="N65" s="35">
        <v>0</v>
      </c>
      <c r="O65" s="35">
        <v>0</v>
      </c>
      <c r="P65" s="34">
        <v>53718153</v>
      </c>
    </row>
    <row r="66" spans="1:16" ht="38.25" x14ac:dyDescent="0.2">
      <c r="A66" s="24" t="s">
        <v>239</v>
      </c>
      <c r="B66" s="24" t="s">
        <v>240</v>
      </c>
      <c r="C66" s="26"/>
      <c r="D66" s="27" t="s">
        <v>241</v>
      </c>
      <c r="E66" s="28">
        <v>7830900</v>
      </c>
      <c r="F66" s="29">
        <v>7830900</v>
      </c>
      <c r="G66" s="29">
        <v>0</v>
      </c>
      <c r="H66" s="29">
        <v>0</v>
      </c>
      <c r="I66" s="29">
        <v>0</v>
      </c>
      <c r="J66" s="28">
        <v>0</v>
      </c>
      <c r="K66" s="29">
        <v>0</v>
      </c>
      <c r="L66" s="29">
        <v>0</v>
      </c>
      <c r="M66" s="29">
        <v>0</v>
      </c>
      <c r="N66" s="29">
        <v>0</v>
      </c>
      <c r="O66" s="29">
        <v>0</v>
      </c>
      <c r="P66" s="28">
        <v>7830900</v>
      </c>
    </row>
    <row r="67" spans="1:16" ht="38.25" x14ac:dyDescent="0.2">
      <c r="A67" s="31" t="s">
        <v>242</v>
      </c>
      <c r="B67" s="31" t="s">
        <v>243</v>
      </c>
      <c r="C67" s="32" t="s">
        <v>233</v>
      </c>
      <c r="D67" s="33" t="s">
        <v>244</v>
      </c>
      <c r="E67" s="34">
        <v>705044.91999999993</v>
      </c>
      <c r="F67" s="35">
        <v>705044.91999999993</v>
      </c>
      <c r="G67" s="35">
        <v>0</v>
      </c>
      <c r="H67" s="35">
        <v>0</v>
      </c>
      <c r="I67" s="35">
        <v>0</v>
      </c>
      <c r="J67" s="34">
        <v>0</v>
      </c>
      <c r="K67" s="35">
        <v>0</v>
      </c>
      <c r="L67" s="35">
        <v>0</v>
      </c>
      <c r="M67" s="35">
        <v>0</v>
      </c>
      <c r="N67" s="35">
        <v>0</v>
      </c>
      <c r="O67" s="35">
        <v>0</v>
      </c>
      <c r="P67" s="34">
        <v>705044.91999999993</v>
      </c>
    </row>
    <row r="68" spans="1:16" ht="38.25" x14ac:dyDescent="0.2">
      <c r="A68" s="31" t="s">
        <v>245</v>
      </c>
      <c r="B68" s="31" t="s">
        <v>246</v>
      </c>
      <c r="C68" s="32" t="s">
        <v>237</v>
      </c>
      <c r="D68" s="33" t="s">
        <v>247</v>
      </c>
      <c r="E68" s="34">
        <v>7125855.0800000001</v>
      </c>
      <c r="F68" s="35">
        <v>7125855.0800000001</v>
      </c>
      <c r="G68" s="35">
        <v>0</v>
      </c>
      <c r="H68" s="35">
        <v>0</v>
      </c>
      <c r="I68" s="35">
        <v>0</v>
      </c>
      <c r="J68" s="34">
        <v>0</v>
      </c>
      <c r="K68" s="35">
        <v>0</v>
      </c>
      <c r="L68" s="35">
        <v>0</v>
      </c>
      <c r="M68" s="35">
        <v>0</v>
      </c>
      <c r="N68" s="35">
        <v>0</v>
      </c>
      <c r="O68" s="35">
        <v>0</v>
      </c>
      <c r="P68" s="34">
        <v>7125855.0800000001</v>
      </c>
    </row>
    <row r="69" spans="1:16" ht="25.5" x14ac:dyDescent="0.2">
      <c r="A69" s="24" t="s">
        <v>248</v>
      </c>
      <c r="B69" s="24" t="s">
        <v>249</v>
      </c>
      <c r="C69" s="26"/>
      <c r="D69" s="27" t="s">
        <v>250</v>
      </c>
      <c r="E69" s="28">
        <v>34694450</v>
      </c>
      <c r="F69" s="29">
        <v>34694450</v>
      </c>
      <c r="G69" s="29">
        <v>0</v>
      </c>
      <c r="H69" s="29">
        <v>0</v>
      </c>
      <c r="I69" s="29">
        <v>0</v>
      </c>
      <c r="J69" s="28">
        <v>0</v>
      </c>
      <c r="K69" s="29">
        <v>0</v>
      </c>
      <c r="L69" s="29">
        <v>0</v>
      </c>
      <c r="M69" s="29">
        <v>0</v>
      </c>
      <c r="N69" s="29">
        <v>0</v>
      </c>
      <c r="O69" s="29">
        <v>0</v>
      </c>
      <c r="P69" s="28">
        <v>34694450</v>
      </c>
    </row>
    <row r="70" spans="1:16" x14ac:dyDescent="0.2">
      <c r="A70" s="31" t="s">
        <v>251</v>
      </c>
      <c r="B70" s="31" t="s">
        <v>252</v>
      </c>
      <c r="C70" s="32" t="s">
        <v>119</v>
      </c>
      <c r="D70" s="33" t="s">
        <v>253</v>
      </c>
      <c r="E70" s="34">
        <v>200400</v>
      </c>
      <c r="F70" s="35">
        <v>200400</v>
      </c>
      <c r="G70" s="35">
        <v>0</v>
      </c>
      <c r="H70" s="35">
        <v>0</v>
      </c>
      <c r="I70" s="35">
        <v>0</v>
      </c>
      <c r="J70" s="34">
        <v>0</v>
      </c>
      <c r="K70" s="35">
        <v>0</v>
      </c>
      <c r="L70" s="35">
        <v>0</v>
      </c>
      <c r="M70" s="35">
        <v>0</v>
      </c>
      <c r="N70" s="35">
        <v>0</v>
      </c>
      <c r="O70" s="35">
        <v>0</v>
      </c>
      <c r="P70" s="34">
        <v>200400</v>
      </c>
    </row>
    <row r="71" spans="1:16" x14ac:dyDescent="0.2">
      <c r="A71" s="31" t="s">
        <v>254</v>
      </c>
      <c r="B71" s="31" t="s">
        <v>255</v>
      </c>
      <c r="C71" s="32" t="s">
        <v>119</v>
      </c>
      <c r="D71" s="33" t="s">
        <v>256</v>
      </c>
      <c r="E71" s="34">
        <v>86100</v>
      </c>
      <c r="F71" s="35">
        <v>86100</v>
      </c>
      <c r="G71" s="35">
        <v>0</v>
      </c>
      <c r="H71" s="35">
        <v>0</v>
      </c>
      <c r="I71" s="35">
        <v>0</v>
      </c>
      <c r="J71" s="34">
        <v>0</v>
      </c>
      <c r="K71" s="35">
        <v>0</v>
      </c>
      <c r="L71" s="35">
        <v>0</v>
      </c>
      <c r="M71" s="35">
        <v>0</v>
      </c>
      <c r="N71" s="35">
        <v>0</v>
      </c>
      <c r="O71" s="35">
        <v>0</v>
      </c>
      <c r="P71" s="34">
        <v>86100</v>
      </c>
    </row>
    <row r="72" spans="1:16" x14ac:dyDescent="0.2">
      <c r="A72" s="31" t="s">
        <v>257</v>
      </c>
      <c r="B72" s="31" t="s">
        <v>258</v>
      </c>
      <c r="C72" s="32" t="s">
        <v>119</v>
      </c>
      <c r="D72" s="33" t="s">
        <v>259</v>
      </c>
      <c r="E72" s="34">
        <v>14418000</v>
      </c>
      <c r="F72" s="35">
        <v>14418000</v>
      </c>
      <c r="G72" s="35">
        <v>0</v>
      </c>
      <c r="H72" s="35">
        <v>0</v>
      </c>
      <c r="I72" s="35">
        <v>0</v>
      </c>
      <c r="J72" s="34">
        <v>0</v>
      </c>
      <c r="K72" s="35">
        <v>0</v>
      </c>
      <c r="L72" s="35">
        <v>0</v>
      </c>
      <c r="M72" s="35">
        <v>0</v>
      </c>
      <c r="N72" s="35">
        <v>0</v>
      </c>
      <c r="O72" s="35">
        <v>0</v>
      </c>
      <c r="P72" s="34">
        <v>14418000</v>
      </c>
    </row>
    <row r="73" spans="1:16" ht="25.5" x14ac:dyDescent="0.2">
      <c r="A73" s="31" t="s">
        <v>260</v>
      </c>
      <c r="B73" s="31" t="s">
        <v>261</v>
      </c>
      <c r="C73" s="32" t="s">
        <v>119</v>
      </c>
      <c r="D73" s="33" t="s">
        <v>262</v>
      </c>
      <c r="E73" s="34">
        <v>2688400</v>
      </c>
      <c r="F73" s="35">
        <v>2688400</v>
      </c>
      <c r="G73" s="35">
        <v>0</v>
      </c>
      <c r="H73" s="35">
        <v>0</v>
      </c>
      <c r="I73" s="35">
        <v>0</v>
      </c>
      <c r="J73" s="34">
        <v>0</v>
      </c>
      <c r="K73" s="35">
        <v>0</v>
      </c>
      <c r="L73" s="35">
        <v>0</v>
      </c>
      <c r="M73" s="35">
        <v>0</v>
      </c>
      <c r="N73" s="35">
        <v>0</v>
      </c>
      <c r="O73" s="35">
        <v>0</v>
      </c>
      <c r="P73" s="34">
        <v>2688400</v>
      </c>
    </row>
    <row r="74" spans="1:16" x14ac:dyDescent="0.2">
      <c r="A74" s="31" t="s">
        <v>263</v>
      </c>
      <c r="B74" s="31" t="s">
        <v>264</v>
      </c>
      <c r="C74" s="32" t="s">
        <v>119</v>
      </c>
      <c r="D74" s="33" t="s">
        <v>265</v>
      </c>
      <c r="E74" s="34">
        <v>4270000</v>
      </c>
      <c r="F74" s="35">
        <v>4270000</v>
      </c>
      <c r="G74" s="35">
        <v>0</v>
      </c>
      <c r="H74" s="35">
        <v>0</v>
      </c>
      <c r="I74" s="35">
        <v>0</v>
      </c>
      <c r="J74" s="34">
        <v>0</v>
      </c>
      <c r="K74" s="35">
        <v>0</v>
      </c>
      <c r="L74" s="35">
        <v>0</v>
      </c>
      <c r="M74" s="35">
        <v>0</v>
      </c>
      <c r="N74" s="35">
        <v>0</v>
      </c>
      <c r="O74" s="35">
        <v>0</v>
      </c>
      <c r="P74" s="34">
        <v>4270000</v>
      </c>
    </row>
    <row r="75" spans="1:16" x14ac:dyDescent="0.2">
      <c r="A75" s="31" t="s">
        <v>266</v>
      </c>
      <c r="B75" s="31" t="s">
        <v>267</v>
      </c>
      <c r="C75" s="32" t="s">
        <v>119</v>
      </c>
      <c r="D75" s="33" t="s">
        <v>268</v>
      </c>
      <c r="E75" s="34">
        <v>170700</v>
      </c>
      <c r="F75" s="35">
        <v>170700</v>
      </c>
      <c r="G75" s="35">
        <v>0</v>
      </c>
      <c r="H75" s="35">
        <v>0</v>
      </c>
      <c r="I75" s="35">
        <v>0</v>
      </c>
      <c r="J75" s="34">
        <v>0</v>
      </c>
      <c r="K75" s="35">
        <v>0</v>
      </c>
      <c r="L75" s="35">
        <v>0</v>
      </c>
      <c r="M75" s="35">
        <v>0</v>
      </c>
      <c r="N75" s="35">
        <v>0</v>
      </c>
      <c r="O75" s="35">
        <v>0</v>
      </c>
      <c r="P75" s="34">
        <v>170700</v>
      </c>
    </row>
    <row r="76" spans="1:16" ht="25.5" x14ac:dyDescent="0.2">
      <c r="A76" s="31" t="s">
        <v>269</v>
      </c>
      <c r="B76" s="31" t="s">
        <v>270</v>
      </c>
      <c r="C76" s="32" t="s">
        <v>119</v>
      </c>
      <c r="D76" s="33" t="s">
        <v>271</v>
      </c>
      <c r="E76" s="34">
        <v>12860850</v>
      </c>
      <c r="F76" s="35">
        <v>12860850</v>
      </c>
      <c r="G76" s="35">
        <v>0</v>
      </c>
      <c r="H76" s="35">
        <v>0</v>
      </c>
      <c r="I76" s="35">
        <v>0</v>
      </c>
      <c r="J76" s="34">
        <v>0</v>
      </c>
      <c r="K76" s="35">
        <v>0</v>
      </c>
      <c r="L76" s="35">
        <v>0</v>
      </c>
      <c r="M76" s="35">
        <v>0</v>
      </c>
      <c r="N76" s="35">
        <v>0</v>
      </c>
      <c r="O76" s="35">
        <v>0</v>
      </c>
      <c r="P76" s="34">
        <v>12860850</v>
      </c>
    </row>
    <row r="77" spans="1:16" ht="25.5" x14ac:dyDescent="0.2">
      <c r="A77" s="24" t="s">
        <v>272</v>
      </c>
      <c r="B77" s="24" t="s">
        <v>273</v>
      </c>
      <c r="C77" s="30" t="s">
        <v>274</v>
      </c>
      <c r="D77" s="27" t="s">
        <v>275</v>
      </c>
      <c r="E77" s="28">
        <v>237700</v>
      </c>
      <c r="F77" s="29">
        <v>237700</v>
      </c>
      <c r="G77" s="29">
        <v>0</v>
      </c>
      <c r="H77" s="29">
        <v>0</v>
      </c>
      <c r="I77" s="29">
        <v>0</v>
      </c>
      <c r="J77" s="28">
        <v>0</v>
      </c>
      <c r="K77" s="29">
        <v>0</v>
      </c>
      <c r="L77" s="29">
        <v>0</v>
      </c>
      <c r="M77" s="29">
        <v>0</v>
      </c>
      <c r="N77" s="29">
        <v>0</v>
      </c>
      <c r="O77" s="29">
        <v>0</v>
      </c>
      <c r="P77" s="28">
        <v>237700</v>
      </c>
    </row>
    <row r="78" spans="1:16" ht="63.75" x14ac:dyDescent="0.2">
      <c r="A78" s="24" t="s">
        <v>276</v>
      </c>
      <c r="B78" s="24" t="s">
        <v>277</v>
      </c>
      <c r="C78" s="26"/>
      <c r="D78" s="27" t="s">
        <v>278</v>
      </c>
      <c r="E78" s="28">
        <v>9760650</v>
      </c>
      <c r="F78" s="29">
        <v>9760650</v>
      </c>
      <c r="G78" s="29">
        <v>0</v>
      </c>
      <c r="H78" s="29">
        <v>0</v>
      </c>
      <c r="I78" s="29">
        <v>0</v>
      </c>
      <c r="J78" s="28">
        <v>0</v>
      </c>
      <c r="K78" s="29">
        <v>0</v>
      </c>
      <c r="L78" s="29">
        <v>0</v>
      </c>
      <c r="M78" s="29">
        <v>0</v>
      </c>
      <c r="N78" s="29">
        <v>0</v>
      </c>
      <c r="O78" s="29">
        <v>0</v>
      </c>
      <c r="P78" s="28">
        <v>9760650</v>
      </c>
    </row>
    <row r="79" spans="1:16" ht="25.5" x14ac:dyDescent="0.2">
      <c r="A79" s="31" t="s">
        <v>279</v>
      </c>
      <c r="B79" s="31" t="s">
        <v>280</v>
      </c>
      <c r="C79" s="32" t="s">
        <v>281</v>
      </c>
      <c r="D79" s="33" t="s">
        <v>282</v>
      </c>
      <c r="E79" s="34">
        <v>7511000</v>
      </c>
      <c r="F79" s="35">
        <v>7511000</v>
      </c>
      <c r="G79" s="35">
        <v>0</v>
      </c>
      <c r="H79" s="35">
        <v>0</v>
      </c>
      <c r="I79" s="35">
        <v>0</v>
      </c>
      <c r="J79" s="34">
        <v>0</v>
      </c>
      <c r="K79" s="35">
        <v>0</v>
      </c>
      <c r="L79" s="35">
        <v>0</v>
      </c>
      <c r="M79" s="35">
        <v>0</v>
      </c>
      <c r="N79" s="35">
        <v>0</v>
      </c>
      <c r="O79" s="35">
        <v>0</v>
      </c>
      <c r="P79" s="34">
        <v>7511000</v>
      </c>
    </row>
    <row r="80" spans="1:16" ht="38.25" x14ac:dyDescent="0.2">
      <c r="A80" s="31" t="s">
        <v>283</v>
      </c>
      <c r="B80" s="31" t="s">
        <v>284</v>
      </c>
      <c r="C80" s="32" t="s">
        <v>281</v>
      </c>
      <c r="D80" s="33" t="s">
        <v>285</v>
      </c>
      <c r="E80" s="34">
        <v>1040150</v>
      </c>
      <c r="F80" s="35">
        <v>1040150</v>
      </c>
      <c r="G80" s="35">
        <v>0</v>
      </c>
      <c r="H80" s="35">
        <v>0</v>
      </c>
      <c r="I80" s="35">
        <v>0</v>
      </c>
      <c r="J80" s="34">
        <v>0</v>
      </c>
      <c r="K80" s="35">
        <v>0</v>
      </c>
      <c r="L80" s="35">
        <v>0</v>
      </c>
      <c r="M80" s="35">
        <v>0</v>
      </c>
      <c r="N80" s="35">
        <v>0</v>
      </c>
      <c r="O80" s="35">
        <v>0</v>
      </c>
      <c r="P80" s="34">
        <v>1040150</v>
      </c>
    </row>
    <row r="81" spans="1:17" ht="25.5" x14ac:dyDescent="0.2">
      <c r="A81" s="31" t="s">
        <v>286</v>
      </c>
      <c r="B81" s="31" t="s">
        <v>287</v>
      </c>
      <c r="C81" s="32" t="s">
        <v>281</v>
      </c>
      <c r="D81" s="33" t="s">
        <v>288</v>
      </c>
      <c r="E81" s="34">
        <v>1207000</v>
      </c>
      <c r="F81" s="35">
        <v>1207000</v>
      </c>
      <c r="G81" s="35">
        <v>0</v>
      </c>
      <c r="H81" s="35">
        <v>0</v>
      </c>
      <c r="I81" s="35">
        <v>0</v>
      </c>
      <c r="J81" s="34">
        <v>0</v>
      </c>
      <c r="K81" s="35">
        <v>0</v>
      </c>
      <c r="L81" s="35">
        <v>0</v>
      </c>
      <c r="M81" s="35">
        <v>0</v>
      </c>
      <c r="N81" s="35">
        <v>0</v>
      </c>
      <c r="O81" s="35">
        <v>0</v>
      </c>
      <c r="P81" s="34">
        <v>1207000</v>
      </c>
    </row>
    <row r="82" spans="1:17" ht="38.25" x14ac:dyDescent="0.2">
      <c r="A82" s="31" t="s">
        <v>289</v>
      </c>
      <c r="B82" s="31" t="s">
        <v>290</v>
      </c>
      <c r="C82" s="32" t="s">
        <v>281</v>
      </c>
      <c r="D82" s="33" t="s">
        <v>291</v>
      </c>
      <c r="E82" s="34">
        <v>2500</v>
      </c>
      <c r="F82" s="35">
        <v>2500</v>
      </c>
      <c r="G82" s="35">
        <v>0</v>
      </c>
      <c r="H82" s="35">
        <v>0</v>
      </c>
      <c r="I82" s="35">
        <v>0</v>
      </c>
      <c r="J82" s="34">
        <v>0</v>
      </c>
      <c r="K82" s="35">
        <v>0</v>
      </c>
      <c r="L82" s="35">
        <v>0</v>
      </c>
      <c r="M82" s="35">
        <v>0</v>
      </c>
      <c r="N82" s="35">
        <v>0</v>
      </c>
      <c r="O82" s="35">
        <v>0</v>
      </c>
      <c r="P82" s="34">
        <v>2500</v>
      </c>
    </row>
    <row r="83" spans="1:17" ht="25.5" x14ac:dyDescent="0.2">
      <c r="A83" s="24" t="s">
        <v>292</v>
      </c>
      <c r="B83" s="24" t="s">
        <v>293</v>
      </c>
      <c r="C83" s="30" t="s">
        <v>233</v>
      </c>
      <c r="D83" s="27" t="s">
        <v>294</v>
      </c>
      <c r="E83" s="28">
        <v>0</v>
      </c>
      <c r="F83" s="29">
        <v>0</v>
      </c>
      <c r="G83" s="29">
        <v>0</v>
      </c>
      <c r="H83" s="29">
        <v>0</v>
      </c>
      <c r="I83" s="29">
        <v>0</v>
      </c>
      <c r="J83" s="28">
        <v>0</v>
      </c>
      <c r="K83" s="29">
        <v>0</v>
      </c>
      <c r="L83" s="29">
        <v>0</v>
      </c>
      <c r="M83" s="29">
        <v>0</v>
      </c>
      <c r="N83" s="29">
        <v>0</v>
      </c>
      <c r="O83" s="29">
        <v>0</v>
      </c>
      <c r="P83" s="28">
        <v>0</v>
      </c>
    </row>
    <row r="84" spans="1:17" ht="38.25" x14ac:dyDescent="0.2">
      <c r="A84" s="24" t="s">
        <v>295</v>
      </c>
      <c r="B84" s="24" t="s">
        <v>296</v>
      </c>
      <c r="C84" s="26"/>
      <c r="D84" s="27" t="s">
        <v>297</v>
      </c>
      <c r="E84" s="28">
        <v>6080386</v>
      </c>
      <c r="F84" s="29">
        <v>6080386</v>
      </c>
      <c r="G84" s="29">
        <v>4555852</v>
      </c>
      <c r="H84" s="29">
        <v>306217</v>
      </c>
      <c r="I84" s="29">
        <v>0</v>
      </c>
      <c r="J84" s="28">
        <v>740000</v>
      </c>
      <c r="K84" s="29">
        <v>740000</v>
      </c>
      <c r="L84" s="29">
        <v>177000</v>
      </c>
      <c r="M84" s="29">
        <v>0</v>
      </c>
      <c r="N84" s="29">
        <v>0</v>
      </c>
      <c r="O84" s="29">
        <v>0</v>
      </c>
      <c r="P84" s="28">
        <v>6820386</v>
      </c>
    </row>
    <row r="85" spans="1:17" ht="38.25" x14ac:dyDescent="0.2">
      <c r="A85" s="31" t="s">
        <v>298</v>
      </c>
      <c r="B85" s="31" t="s">
        <v>299</v>
      </c>
      <c r="C85" s="32" t="s">
        <v>197</v>
      </c>
      <c r="D85" s="33" t="s">
        <v>300</v>
      </c>
      <c r="E85" s="34">
        <v>6080386</v>
      </c>
      <c r="F85" s="35">
        <v>6080386</v>
      </c>
      <c r="G85" s="35">
        <v>4555852</v>
      </c>
      <c r="H85" s="35">
        <v>306217</v>
      </c>
      <c r="I85" s="35">
        <v>0</v>
      </c>
      <c r="J85" s="34">
        <v>740000</v>
      </c>
      <c r="K85" s="35">
        <v>740000</v>
      </c>
      <c r="L85" s="35">
        <v>177000</v>
      </c>
      <c r="M85" s="35">
        <v>0</v>
      </c>
      <c r="N85" s="35">
        <v>0</v>
      </c>
      <c r="O85" s="35">
        <v>0</v>
      </c>
      <c r="P85" s="34">
        <v>6820386</v>
      </c>
    </row>
    <row r="86" spans="1:17" ht="63.75" x14ac:dyDescent="0.2">
      <c r="A86" s="24" t="s">
        <v>301</v>
      </c>
      <c r="B86" s="24" t="s">
        <v>302</v>
      </c>
      <c r="C86" s="30" t="s">
        <v>281</v>
      </c>
      <c r="D86" s="27" t="s">
        <v>303</v>
      </c>
      <c r="E86" s="28">
        <v>140653</v>
      </c>
      <c r="F86" s="29">
        <v>140653</v>
      </c>
      <c r="G86" s="29">
        <v>0</v>
      </c>
      <c r="H86" s="29">
        <v>0</v>
      </c>
      <c r="I86" s="29">
        <v>0</v>
      </c>
      <c r="J86" s="28">
        <v>0</v>
      </c>
      <c r="K86" s="29">
        <v>0</v>
      </c>
      <c r="L86" s="29">
        <v>0</v>
      </c>
      <c r="M86" s="29">
        <v>0</v>
      </c>
      <c r="N86" s="29">
        <v>0</v>
      </c>
      <c r="O86" s="29">
        <v>0</v>
      </c>
      <c r="P86" s="28">
        <v>140653</v>
      </c>
    </row>
    <row r="87" spans="1:17" x14ac:dyDescent="0.2">
      <c r="A87" s="24" t="s">
        <v>304</v>
      </c>
      <c r="B87" s="24" t="s">
        <v>305</v>
      </c>
      <c r="C87" s="26"/>
      <c r="D87" s="27" t="s">
        <v>306</v>
      </c>
      <c r="E87" s="28">
        <v>169016</v>
      </c>
      <c r="F87" s="29">
        <v>169016</v>
      </c>
      <c r="G87" s="29">
        <v>0</v>
      </c>
      <c r="H87" s="29">
        <v>0</v>
      </c>
      <c r="I87" s="29">
        <v>0</v>
      </c>
      <c r="J87" s="28">
        <v>0</v>
      </c>
      <c r="K87" s="29">
        <v>0</v>
      </c>
      <c r="L87" s="29">
        <v>0</v>
      </c>
      <c r="M87" s="29">
        <v>0</v>
      </c>
      <c r="N87" s="29">
        <v>0</v>
      </c>
      <c r="O87" s="29">
        <v>0</v>
      </c>
      <c r="P87" s="28">
        <v>169016</v>
      </c>
    </row>
    <row r="88" spans="1:17" ht="38.25" x14ac:dyDescent="0.2">
      <c r="A88" s="31" t="s">
        <v>307</v>
      </c>
      <c r="B88" s="31" t="s">
        <v>308</v>
      </c>
      <c r="C88" s="32" t="s">
        <v>233</v>
      </c>
      <c r="D88" s="33" t="s">
        <v>309</v>
      </c>
      <c r="E88" s="34">
        <v>169016</v>
      </c>
      <c r="F88" s="35">
        <v>169016</v>
      </c>
      <c r="G88" s="35">
        <v>0</v>
      </c>
      <c r="H88" s="35">
        <v>0</v>
      </c>
      <c r="I88" s="35">
        <v>0</v>
      </c>
      <c r="J88" s="34">
        <v>0</v>
      </c>
      <c r="K88" s="35">
        <v>0</v>
      </c>
      <c r="L88" s="35">
        <v>0</v>
      </c>
      <c r="M88" s="35">
        <v>0</v>
      </c>
      <c r="N88" s="35">
        <v>0</v>
      </c>
      <c r="O88" s="35">
        <v>0</v>
      </c>
      <c r="P88" s="34">
        <v>169016</v>
      </c>
    </row>
    <row r="89" spans="1:17" ht="38.25" x14ac:dyDescent="0.2">
      <c r="A89" s="24" t="s">
        <v>310</v>
      </c>
      <c r="B89" s="24" t="s">
        <v>311</v>
      </c>
      <c r="C89" s="26"/>
      <c r="D89" s="27" t="s">
        <v>312</v>
      </c>
      <c r="E89" s="28">
        <v>0</v>
      </c>
      <c r="F89" s="29">
        <v>0</v>
      </c>
      <c r="G89" s="29">
        <v>0</v>
      </c>
      <c r="H89" s="29">
        <v>0</v>
      </c>
      <c r="I89" s="29">
        <v>0</v>
      </c>
      <c r="J89" s="28">
        <v>1100600</v>
      </c>
      <c r="K89" s="29">
        <v>0</v>
      </c>
      <c r="L89" s="29">
        <v>0</v>
      </c>
      <c r="M89" s="29">
        <v>0</v>
      </c>
      <c r="N89" s="29">
        <v>1100600</v>
      </c>
      <c r="O89" s="29">
        <v>1100600</v>
      </c>
      <c r="P89" s="28">
        <v>1100600</v>
      </c>
      <c r="Q89" s="157">
        <f>O89-Б!I38</f>
        <v>0</v>
      </c>
    </row>
    <row r="90" spans="1:17" ht="63.75" x14ac:dyDescent="0.2">
      <c r="A90" s="31" t="s">
        <v>313</v>
      </c>
      <c r="B90" s="31" t="s">
        <v>314</v>
      </c>
      <c r="C90" s="32" t="s">
        <v>237</v>
      </c>
      <c r="D90" s="33" t="s">
        <v>442</v>
      </c>
      <c r="E90" s="34">
        <v>0</v>
      </c>
      <c r="F90" s="35">
        <v>0</v>
      </c>
      <c r="G90" s="35">
        <v>0</v>
      </c>
      <c r="H90" s="35">
        <v>0</v>
      </c>
      <c r="I90" s="35">
        <v>0</v>
      </c>
      <c r="J90" s="34">
        <v>1100600</v>
      </c>
      <c r="K90" s="35">
        <v>0</v>
      </c>
      <c r="L90" s="35">
        <v>0</v>
      </c>
      <c r="M90" s="35">
        <v>0</v>
      </c>
      <c r="N90" s="35">
        <v>1100600</v>
      </c>
      <c r="O90" s="35">
        <v>1100600</v>
      </c>
      <c r="P90" s="34">
        <v>1100600</v>
      </c>
    </row>
    <row r="91" spans="1:17" ht="63.75" x14ac:dyDescent="0.2">
      <c r="A91" s="24" t="s">
        <v>315</v>
      </c>
      <c r="B91" s="24" t="s">
        <v>316</v>
      </c>
      <c r="C91" s="30" t="s">
        <v>119</v>
      </c>
      <c r="D91" s="27" t="s">
        <v>443</v>
      </c>
      <c r="E91" s="28">
        <v>1825900</v>
      </c>
      <c r="F91" s="29">
        <v>1825900</v>
      </c>
      <c r="G91" s="29">
        <v>0</v>
      </c>
      <c r="H91" s="29">
        <v>0</v>
      </c>
      <c r="I91" s="29">
        <v>0</v>
      </c>
      <c r="J91" s="28">
        <v>0</v>
      </c>
      <c r="K91" s="29">
        <v>0</v>
      </c>
      <c r="L91" s="29">
        <v>0</v>
      </c>
      <c r="M91" s="29">
        <v>0</v>
      </c>
      <c r="N91" s="29">
        <v>0</v>
      </c>
      <c r="O91" s="29">
        <v>0</v>
      </c>
      <c r="P91" s="28">
        <v>1825900</v>
      </c>
    </row>
    <row r="92" spans="1:17" x14ac:dyDescent="0.2">
      <c r="A92" s="24" t="s">
        <v>317</v>
      </c>
      <c r="B92" s="24" t="s">
        <v>164</v>
      </c>
      <c r="C92" s="26"/>
      <c r="D92" s="27" t="s">
        <v>165</v>
      </c>
      <c r="E92" s="28">
        <v>0</v>
      </c>
      <c r="F92" s="29">
        <v>0</v>
      </c>
      <c r="G92" s="29">
        <v>0</v>
      </c>
      <c r="H92" s="29">
        <v>0</v>
      </c>
      <c r="I92" s="29">
        <v>0</v>
      </c>
      <c r="J92" s="28">
        <v>40425</v>
      </c>
      <c r="K92" s="29">
        <v>0</v>
      </c>
      <c r="L92" s="29">
        <v>0</v>
      </c>
      <c r="M92" s="29">
        <v>0</v>
      </c>
      <c r="N92" s="29">
        <v>40425</v>
      </c>
      <c r="O92" s="29">
        <v>40425</v>
      </c>
      <c r="P92" s="28">
        <v>40425</v>
      </c>
      <c r="Q92" s="157" t="e">
        <f>O92-Б!#REF!-Б!I39</f>
        <v>#REF!</v>
      </c>
    </row>
    <row r="93" spans="1:17" x14ac:dyDescent="0.2">
      <c r="A93" s="31" t="s">
        <v>318</v>
      </c>
      <c r="B93" s="31" t="s">
        <v>319</v>
      </c>
      <c r="C93" s="32" t="s">
        <v>168</v>
      </c>
      <c r="D93" s="33" t="s">
        <v>320</v>
      </c>
      <c r="E93" s="34">
        <v>0</v>
      </c>
      <c r="F93" s="35">
        <v>0</v>
      </c>
      <c r="G93" s="35">
        <v>0</v>
      </c>
      <c r="H93" s="35">
        <v>0</v>
      </c>
      <c r="I93" s="35">
        <v>0</v>
      </c>
      <c r="J93" s="34">
        <v>40425</v>
      </c>
      <c r="K93" s="35">
        <v>0</v>
      </c>
      <c r="L93" s="35">
        <v>0</v>
      </c>
      <c r="M93" s="35">
        <v>0</v>
      </c>
      <c r="N93" s="35">
        <v>40425</v>
      </c>
      <c r="O93" s="35">
        <v>40425</v>
      </c>
      <c r="P93" s="34">
        <v>40425</v>
      </c>
    </row>
    <row r="94" spans="1:17" ht="25.5" x14ac:dyDescent="0.2">
      <c r="A94" s="24" t="s">
        <v>321</v>
      </c>
      <c r="B94" s="25"/>
      <c r="C94" s="26"/>
      <c r="D94" s="27" t="s">
        <v>322</v>
      </c>
      <c r="E94" s="28">
        <v>726575</v>
      </c>
      <c r="F94" s="29">
        <v>726575</v>
      </c>
      <c r="G94" s="29">
        <v>0</v>
      </c>
      <c r="H94" s="29">
        <v>0</v>
      </c>
      <c r="I94" s="29">
        <v>0</v>
      </c>
      <c r="J94" s="28">
        <v>0</v>
      </c>
      <c r="K94" s="29">
        <v>0</v>
      </c>
      <c r="L94" s="29">
        <v>0</v>
      </c>
      <c r="M94" s="29">
        <v>0</v>
      </c>
      <c r="N94" s="29">
        <v>0</v>
      </c>
      <c r="O94" s="29">
        <v>0</v>
      </c>
      <c r="P94" s="28">
        <v>726575</v>
      </c>
    </row>
    <row r="95" spans="1:17" ht="25.5" x14ac:dyDescent="0.2">
      <c r="A95" s="24" t="s">
        <v>323</v>
      </c>
      <c r="B95" s="25"/>
      <c r="C95" s="26"/>
      <c r="D95" s="27" t="s">
        <v>322</v>
      </c>
      <c r="E95" s="28">
        <v>726575</v>
      </c>
      <c r="F95" s="29">
        <v>726575</v>
      </c>
      <c r="G95" s="29">
        <v>0</v>
      </c>
      <c r="H95" s="29">
        <v>0</v>
      </c>
      <c r="I95" s="29">
        <v>0</v>
      </c>
      <c r="J95" s="28">
        <v>0</v>
      </c>
      <c r="K95" s="29">
        <v>0</v>
      </c>
      <c r="L95" s="29">
        <v>0</v>
      </c>
      <c r="M95" s="29">
        <v>0</v>
      </c>
      <c r="N95" s="29">
        <v>0</v>
      </c>
      <c r="O95" s="29">
        <v>0</v>
      </c>
      <c r="P95" s="28">
        <v>726575</v>
      </c>
    </row>
    <row r="96" spans="1:17" x14ac:dyDescent="0.2">
      <c r="A96" s="24" t="s">
        <v>324</v>
      </c>
      <c r="B96" s="24" t="s">
        <v>325</v>
      </c>
      <c r="C96" s="30" t="s">
        <v>79</v>
      </c>
      <c r="D96" s="27" t="s">
        <v>326</v>
      </c>
      <c r="E96" s="28">
        <v>661000</v>
      </c>
      <c r="F96" s="29">
        <v>661000</v>
      </c>
      <c r="G96" s="29">
        <v>0</v>
      </c>
      <c r="H96" s="29">
        <v>0</v>
      </c>
      <c r="I96" s="29">
        <v>0</v>
      </c>
      <c r="J96" s="28">
        <v>0</v>
      </c>
      <c r="K96" s="29">
        <v>0</v>
      </c>
      <c r="L96" s="29">
        <v>0</v>
      </c>
      <c r="M96" s="29">
        <v>0</v>
      </c>
      <c r="N96" s="29">
        <v>0</v>
      </c>
      <c r="O96" s="29">
        <v>0</v>
      </c>
      <c r="P96" s="28">
        <v>661000</v>
      </c>
    </row>
    <row r="97" spans="1:17" x14ac:dyDescent="0.2">
      <c r="A97" s="24" t="s">
        <v>327</v>
      </c>
      <c r="B97" s="24" t="s">
        <v>328</v>
      </c>
      <c r="C97" s="30" t="s">
        <v>79</v>
      </c>
      <c r="D97" s="27" t="s">
        <v>50</v>
      </c>
      <c r="E97" s="28">
        <v>65575</v>
      </c>
      <c r="F97" s="29">
        <v>65575</v>
      </c>
      <c r="G97" s="29">
        <v>0</v>
      </c>
      <c r="H97" s="29">
        <v>0</v>
      </c>
      <c r="I97" s="29">
        <v>0</v>
      </c>
      <c r="J97" s="28">
        <v>0</v>
      </c>
      <c r="K97" s="29">
        <v>0</v>
      </c>
      <c r="L97" s="29">
        <v>0</v>
      </c>
      <c r="M97" s="29">
        <v>0</v>
      </c>
      <c r="N97" s="29">
        <v>0</v>
      </c>
      <c r="O97" s="29">
        <v>0</v>
      </c>
      <c r="P97" s="28">
        <v>65575</v>
      </c>
      <c r="Q97" s="157">
        <f>O97-Б!I40</f>
        <v>-6957251.1799999997</v>
      </c>
    </row>
    <row r="98" spans="1:17" x14ac:dyDescent="0.2">
      <c r="A98" s="36"/>
      <c r="B98" s="37" t="s">
        <v>329</v>
      </c>
      <c r="C98" s="38"/>
      <c r="D98" s="39" t="s">
        <v>3</v>
      </c>
      <c r="E98" s="28">
        <v>182270942.91</v>
      </c>
      <c r="F98" s="28">
        <v>182270942.91</v>
      </c>
      <c r="G98" s="28">
        <v>21059766</v>
      </c>
      <c r="H98" s="28">
        <v>1453793</v>
      </c>
      <c r="I98" s="28">
        <v>0</v>
      </c>
      <c r="J98" s="28">
        <v>8601351.1799999997</v>
      </c>
      <c r="K98" s="28">
        <v>1569100</v>
      </c>
      <c r="L98" s="28">
        <v>177000</v>
      </c>
      <c r="M98" s="28">
        <v>0</v>
      </c>
      <c r="N98" s="28">
        <v>7032251.1799999997</v>
      </c>
      <c r="O98" s="28">
        <v>6972251.1799999997</v>
      </c>
      <c r="P98" s="28">
        <v>190872294.09</v>
      </c>
    </row>
    <row r="100" spans="1:17" ht="15" x14ac:dyDescent="0.25">
      <c r="B100" s="20" t="s">
        <v>52</v>
      </c>
      <c r="C100" s="19"/>
      <c r="D100" s="19"/>
      <c r="E100" s="19"/>
      <c r="H100" s="21" t="s">
        <v>446</v>
      </c>
      <c r="I100" s="16"/>
    </row>
    <row r="101" spans="1:17" ht="15" x14ac:dyDescent="0.25">
      <c r="B101" s="68" t="s">
        <v>350</v>
      </c>
      <c r="C101" s="19"/>
      <c r="D101" s="19"/>
      <c r="E101" s="19"/>
      <c r="F101" s="19"/>
      <c r="O101" s="157">
        <f>O97+Ф!D18</f>
        <v>-6972251.1799999997</v>
      </c>
    </row>
    <row r="103" spans="1:17" x14ac:dyDescent="0.2">
      <c r="A103" s="40"/>
      <c r="P103" s="76"/>
    </row>
    <row r="104" spans="1:17" x14ac:dyDescent="0.2">
      <c r="A104" s="40"/>
    </row>
    <row r="105" spans="1:17" ht="12" customHeight="1" x14ac:dyDescent="0.2">
      <c r="A105" s="40"/>
    </row>
    <row r="106" spans="1:17" x14ac:dyDescent="0.2">
      <c r="A106" s="40"/>
    </row>
    <row r="108" spans="1:17" x14ac:dyDescent="0.2">
      <c r="G108" s="76"/>
      <c r="H108" s="76"/>
    </row>
  </sheetData>
  <mergeCells count="22">
    <mergeCell ref="M2:P3"/>
    <mergeCell ref="A5:P5"/>
    <mergeCell ref="O9:O10"/>
    <mergeCell ref="P7:P10"/>
    <mergeCell ref="G9:G10"/>
    <mergeCell ref="H9:H10"/>
    <mergeCell ref="I8:I10"/>
    <mergeCell ref="J7:O7"/>
    <mergeCell ref="J8:J10"/>
    <mergeCell ref="K8:K10"/>
    <mergeCell ref="L8:M8"/>
    <mergeCell ref="L9:L10"/>
    <mergeCell ref="M9:M10"/>
    <mergeCell ref="N8:N10"/>
    <mergeCell ref="A7:A10"/>
    <mergeCell ref="B7:B10"/>
    <mergeCell ref="C7:C10"/>
    <mergeCell ref="D7:D10"/>
    <mergeCell ref="E7:I7"/>
    <mergeCell ref="E8:E10"/>
    <mergeCell ref="F8:F10"/>
    <mergeCell ref="G8:H8"/>
  </mergeCells>
  <pageMargins left="0.39370078740157483" right="0.39370078740157483" top="0.98425196850393704" bottom="0.59055118110236227" header="0.31496062992125984" footer="0.31496062992125984"/>
  <pageSetup paperSize="9" scale="66" fitToHeight="6"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9"/>
  <sheetViews>
    <sheetView topLeftCell="A7" workbookViewId="0">
      <selection activeCell="F23" sqref="F23"/>
    </sheetView>
  </sheetViews>
  <sheetFormatPr defaultRowHeight="12.75" x14ac:dyDescent="0.2"/>
  <cols>
    <col min="1" max="1" width="16" style="2" customWidth="1"/>
    <col min="2" max="3" width="9.140625" style="2"/>
    <col min="4" max="4" width="53.140625" style="2" customWidth="1"/>
    <col min="5" max="16384" width="9.140625" style="2"/>
  </cols>
  <sheetData>
    <row r="1" spans="1:16" x14ac:dyDescent="0.2">
      <c r="P1" s="2" t="s">
        <v>396</v>
      </c>
    </row>
    <row r="2" spans="1:16" ht="12.75" customHeight="1" x14ac:dyDescent="0.2">
      <c r="L2" s="210" t="str">
        <f>Д!D2</f>
        <v xml:space="preserve">до рішення сесії районної ради від __ грудня 2018 року "Про внесення змін до рішення сімнадцятої сесії районної ради від 21 грудня 2017 року  "Про районний бюджет на 2018 рік" </v>
      </c>
      <c r="M2" s="210"/>
      <c r="N2" s="210"/>
      <c r="O2" s="210"/>
      <c r="P2" s="210"/>
    </row>
    <row r="3" spans="1:16" x14ac:dyDescent="0.2">
      <c r="L3" s="210"/>
      <c r="M3" s="210"/>
      <c r="N3" s="210"/>
      <c r="O3" s="210"/>
      <c r="P3" s="210"/>
    </row>
    <row r="4" spans="1:16" ht="25.5" customHeight="1" x14ac:dyDescent="0.2">
      <c r="L4" s="210"/>
      <c r="M4" s="210"/>
      <c r="N4" s="210"/>
      <c r="O4" s="210"/>
      <c r="P4" s="210"/>
    </row>
    <row r="5" spans="1:16" ht="15.75" x14ac:dyDescent="0.2">
      <c r="A5" s="218" t="s">
        <v>360</v>
      </c>
      <c r="B5" s="218"/>
      <c r="C5" s="218"/>
      <c r="D5" s="218"/>
      <c r="E5" s="218"/>
      <c r="F5" s="218"/>
      <c r="G5" s="218"/>
      <c r="H5" s="218"/>
      <c r="I5" s="218"/>
      <c r="J5" s="218"/>
      <c r="K5" s="218"/>
      <c r="L5" s="218"/>
      <c r="M5" s="218"/>
      <c r="N5" s="218"/>
      <c r="O5" s="218"/>
      <c r="P5" s="218"/>
    </row>
    <row r="6" spans="1:16" x14ac:dyDescent="0.2">
      <c r="A6" s="216"/>
      <c r="B6" s="217"/>
      <c r="C6" s="217"/>
      <c r="D6" s="217"/>
      <c r="E6" s="217"/>
      <c r="F6" s="217"/>
      <c r="G6" s="217"/>
      <c r="H6" s="217"/>
      <c r="I6" s="217"/>
      <c r="J6" s="217"/>
      <c r="K6" s="217"/>
      <c r="L6" s="217"/>
      <c r="M6" s="217"/>
      <c r="N6" s="217"/>
      <c r="O6" s="217"/>
      <c r="P6" s="217"/>
    </row>
    <row r="7" spans="1:16" x14ac:dyDescent="0.2">
      <c r="P7" s="3" t="s">
        <v>338</v>
      </c>
    </row>
    <row r="8" spans="1:16" x14ac:dyDescent="0.2">
      <c r="A8" s="214" t="s">
        <v>334</v>
      </c>
      <c r="B8" s="214" t="s">
        <v>335</v>
      </c>
      <c r="C8" s="214" t="s">
        <v>62</v>
      </c>
      <c r="D8" s="211" t="s">
        <v>63</v>
      </c>
      <c r="E8" s="211" t="s">
        <v>342</v>
      </c>
      <c r="F8" s="211"/>
      <c r="G8" s="211"/>
      <c r="H8" s="211"/>
      <c r="I8" s="211" t="s">
        <v>351</v>
      </c>
      <c r="J8" s="211"/>
      <c r="K8" s="211"/>
      <c r="L8" s="211"/>
      <c r="M8" s="212" t="s">
        <v>343</v>
      </c>
      <c r="N8" s="211"/>
      <c r="O8" s="211"/>
      <c r="P8" s="211"/>
    </row>
    <row r="9" spans="1:16" x14ac:dyDescent="0.2">
      <c r="A9" s="211"/>
      <c r="B9" s="211"/>
      <c r="C9" s="211"/>
      <c r="D9" s="211"/>
      <c r="E9" s="211" t="s">
        <v>4</v>
      </c>
      <c r="F9" s="211" t="s">
        <v>5</v>
      </c>
      <c r="G9" s="4" t="s">
        <v>66</v>
      </c>
      <c r="H9" s="212" t="s">
        <v>352</v>
      </c>
      <c r="I9" s="211" t="s">
        <v>4</v>
      </c>
      <c r="J9" s="211" t="s">
        <v>5</v>
      </c>
      <c r="K9" s="4" t="s">
        <v>66</v>
      </c>
      <c r="L9" s="212" t="s">
        <v>352</v>
      </c>
      <c r="M9" s="212" t="s">
        <v>4</v>
      </c>
      <c r="N9" s="212" t="s">
        <v>5</v>
      </c>
      <c r="O9" s="5" t="s">
        <v>66</v>
      </c>
      <c r="P9" s="212" t="s">
        <v>352</v>
      </c>
    </row>
    <row r="10" spans="1:16" x14ac:dyDescent="0.2">
      <c r="A10" s="211"/>
      <c r="B10" s="211"/>
      <c r="C10" s="211"/>
      <c r="D10" s="211"/>
      <c r="E10" s="211"/>
      <c r="F10" s="211"/>
      <c r="G10" s="211" t="s">
        <v>70</v>
      </c>
      <c r="H10" s="211"/>
      <c r="I10" s="211"/>
      <c r="J10" s="211"/>
      <c r="K10" s="211" t="s">
        <v>70</v>
      </c>
      <c r="L10" s="211"/>
      <c r="M10" s="211"/>
      <c r="N10" s="211"/>
      <c r="O10" s="212" t="s">
        <v>70</v>
      </c>
      <c r="P10" s="211"/>
    </row>
    <row r="11" spans="1:16" x14ac:dyDescent="0.2">
      <c r="A11" s="211"/>
      <c r="B11" s="211"/>
      <c r="C11" s="211"/>
      <c r="D11" s="211"/>
      <c r="E11" s="211"/>
      <c r="F11" s="211"/>
      <c r="G11" s="211"/>
      <c r="H11" s="211"/>
      <c r="I11" s="211"/>
      <c r="J11" s="211"/>
      <c r="K11" s="211"/>
      <c r="L11" s="211"/>
      <c r="M11" s="211"/>
      <c r="N11" s="211"/>
      <c r="O11" s="211"/>
      <c r="P11" s="211"/>
    </row>
    <row r="12" spans="1:16" s="46" customFormat="1" ht="11.25" x14ac:dyDescent="0.2">
      <c r="A12" s="44">
        <v>1</v>
      </c>
      <c r="B12" s="44">
        <v>2</v>
      </c>
      <c r="C12" s="44">
        <v>3</v>
      </c>
      <c r="D12" s="44">
        <v>4</v>
      </c>
      <c r="E12" s="44">
        <v>5</v>
      </c>
      <c r="F12" s="44">
        <v>6</v>
      </c>
      <c r="G12" s="44">
        <v>7</v>
      </c>
      <c r="H12" s="45">
        <v>8</v>
      </c>
      <c r="I12" s="44">
        <v>9</v>
      </c>
      <c r="J12" s="44">
        <v>10</v>
      </c>
      <c r="K12" s="44">
        <v>11</v>
      </c>
      <c r="L12" s="45">
        <v>12</v>
      </c>
      <c r="M12" s="45">
        <v>13</v>
      </c>
      <c r="N12" s="45">
        <v>14</v>
      </c>
      <c r="O12" s="45">
        <v>15</v>
      </c>
      <c r="P12" s="45">
        <v>16</v>
      </c>
    </row>
    <row r="13" spans="1:16" x14ac:dyDescent="0.2">
      <c r="A13" s="24" t="s">
        <v>82</v>
      </c>
      <c r="B13" s="25"/>
      <c r="C13" s="25"/>
      <c r="D13" s="49" t="s">
        <v>83</v>
      </c>
      <c r="E13" s="29">
        <v>0</v>
      </c>
      <c r="F13" s="29">
        <v>20000</v>
      </c>
      <c r="G13" s="29">
        <v>0</v>
      </c>
      <c r="H13" s="28">
        <v>20000</v>
      </c>
      <c r="I13" s="29">
        <v>0</v>
      </c>
      <c r="J13" s="29">
        <v>-20000</v>
      </c>
      <c r="K13" s="29">
        <v>0</v>
      </c>
      <c r="L13" s="28">
        <v>-20000</v>
      </c>
      <c r="M13" s="28">
        <v>0</v>
      </c>
      <c r="N13" s="28">
        <v>0</v>
      </c>
      <c r="O13" s="28">
        <v>0</v>
      </c>
      <c r="P13" s="28">
        <v>0</v>
      </c>
    </row>
    <row r="14" spans="1:16" ht="63.75" x14ac:dyDescent="0.2">
      <c r="A14" s="31" t="s">
        <v>84</v>
      </c>
      <c r="B14" s="4"/>
      <c r="C14" s="4"/>
      <c r="D14" s="50" t="s">
        <v>85</v>
      </c>
      <c r="E14" s="35">
        <v>0</v>
      </c>
      <c r="F14" s="35">
        <v>20000</v>
      </c>
      <c r="G14" s="35">
        <v>0</v>
      </c>
      <c r="H14" s="34">
        <v>20000</v>
      </c>
      <c r="I14" s="35">
        <v>0</v>
      </c>
      <c r="J14" s="35">
        <v>-20000</v>
      </c>
      <c r="K14" s="35">
        <v>0</v>
      </c>
      <c r="L14" s="34">
        <v>-20000</v>
      </c>
      <c r="M14" s="34">
        <v>0</v>
      </c>
      <c r="N14" s="34">
        <v>0</v>
      </c>
      <c r="O14" s="34">
        <v>0</v>
      </c>
      <c r="P14" s="34">
        <v>0</v>
      </c>
    </row>
    <row r="15" spans="1:16" ht="25.5" x14ac:dyDescent="0.2">
      <c r="A15" s="31" t="s">
        <v>344</v>
      </c>
      <c r="B15" s="4"/>
      <c r="C15" s="4"/>
      <c r="D15" s="50" t="s">
        <v>353</v>
      </c>
      <c r="E15" s="35">
        <v>0</v>
      </c>
      <c r="F15" s="35">
        <v>20000</v>
      </c>
      <c r="G15" s="35">
        <v>0</v>
      </c>
      <c r="H15" s="34">
        <v>20000</v>
      </c>
      <c r="I15" s="35">
        <v>0</v>
      </c>
      <c r="J15" s="35">
        <v>-20000</v>
      </c>
      <c r="K15" s="35">
        <v>0</v>
      </c>
      <c r="L15" s="34">
        <v>-20000</v>
      </c>
      <c r="M15" s="34">
        <v>0</v>
      </c>
      <c r="N15" s="34">
        <v>0</v>
      </c>
      <c r="O15" s="34">
        <v>0</v>
      </c>
      <c r="P15" s="34">
        <v>0</v>
      </c>
    </row>
    <row r="16" spans="1:16" x14ac:dyDescent="0.2">
      <c r="A16" s="31" t="s">
        <v>345</v>
      </c>
      <c r="B16" s="31" t="s">
        <v>346</v>
      </c>
      <c r="C16" s="31" t="s">
        <v>237</v>
      </c>
      <c r="D16" s="50" t="s">
        <v>354</v>
      </c>
      <c r="E16" s="35">
        <v>0</v>
      </c>
      <c r="F16" s="35">
        <v>20000</v>
      </c>
      <c r="G16" s="35">
        <v>0</v>
      </c>
      <c r="H16" s="34">
        <v>20000</v>
      </c>
      <c r="I16" s="35">
        <v>0</v>
      </c>
      <c r="J16" s="35">
        <v>0</v>
      </c>
      <c r="K16" s="35">
        <v>0</v>
      </c>
      <c r="L16" s="34">
        <v>0</v>
      </c>
      <c r="M16" s="34">
        <v>0</v>
      </c>
      <c r="N16" s="34">
        <v>20000</v>
      </c>
      <c r="O16" s="34">
        <v>0</v>
      </c>
      <c r="P16" s="34">
        <v>20000</v>
      </c>
    </row>
    <row r="17" spans="1:16" x14ac:dyDescent="0.2">
      <c r="A17" s="4"/>
      <c r="B17" s="31" t="s">
        <v>355</v>
      </c>
      <c r="C17" s="4"/>
      <c r="D17" s="50" t="s">
        <v>356</v>
      </c>
      <c r="E17" s="35">
        <v>0</v>
      </c>
      <c r="F17" s="35">
        <v>20000</v>
      </c>
      <c r="G17" s="35">
        <v>0</v>
      </c>
      <c r="H17" s="34">
        <v>20000</v>
      </c>
      <c r="I17" s="35">
        <v>0</v>
      </c>
      <c r="J17" s="35">
        <v>0</v>
      </c>
      <c r="K17" s="35">
        <v>0</v>
      </c>
      <c r="L17" s="34">
        <v>0</v>
      </c>
      <c r="M17" s="34">
        <v>0</v>
      </c>
      <c r="N17" s="34">
        <v>20000</v>
      </c>
      <c r="O17" s="34">
        <v>0</v>
      </c>
      <c r="P17" s="34">
        <v>20000</v>
      </c>
    </row>
    <row r="18" spans="1:16" x14ac:dyDescent="0.2">
      <c r="A18" s="31" t="s">
        <v>347</v>
      </c>
      <c r="B18" s="31" t="s">
        <v>348</v>
      </c>
      <c r="C18" s="31" t="s">
        <v>237</v>
      </c>
      <c r="D18" s="50" t="s">
        <v>357</v>
      </c>
      <c r="E18" s="35">
        <v>0</v>
      </c>
      <c r="F18" s="35">
        <v>0</v>
      </c>
      <c r="G18" s="35">
        <v>0</v>
      </c>
      <c r="H18" s="34">
        <v>0</v>
      </c>
      <c r="I18" s="35">
        <v>0</v>
      </c>
      <c r="J18" s="35">
        <v>-20000</v>
      </c>
      <c r="K18" s="35">
        <v>0</v>
      </c>
      <c r="L18" s="34">
        <v>-20000</v>
      </c>
      <c r="M18" s="34">
        <v>0</v>
      </c>
      <c r="N18" s="34">
        <v>-20000</v>
      </c>
      <c r="O18" s="34">
        <v>0</v>
      </c>
      <c r="P18" s="34">
        <v>-20000</v>
      </c>
    </row>
    <row r="19" spans="1:16" x14ac:dyDescent="0.2">
      <c r="A19" s="4"/>
      <c r="B19" s="31" t="s">
        <v>358</v>
      </c>
      <c r="C19" s="4"/>
      <c r="D19" s="50" t="s">
        <v>359</v>
      </c>
      <c r="E19" s="35">
        <v>0</v>
      </c>
      <c r="F19" s="35">
        <v>0</v>
      </c>
      <c r="G19" s="35">
        <v>0</v>
      </c>
      <c r="H19" s="34">
        <v>0</v>
      </c>
      <c r="I19" s="35">
        <v>0</v>
      </c>
      <c r="J19" s="35">
        <v>-20000</v>
      </c>
      <c r="K19" s="35">
        <v>0</v>
      </c>
      <c r="L19" s="34">
        <v>-20000</v>
      </c>
      <c r="M19" s="34">
        <v>0</v>
      </c>
      <c r="N19" s="34">
        <v>-20000</v>
      </c>
      <c r="O19" s="34">
        <v>0</v>
      </c>
      <c r="P19" s="34">
        <v>-20000</v>
      </c>
    </row>
    <row r="20" spans="1:16" x14ac:dyDescent="0.2">
      <c r="A20" s="36"/>
      <c r="B20" s="37" t="s">
        <v>329</v>
      </c>
      <c r="C20" s="36"/>
      <c r="D20" s="51" t="s">
        <v>3</v>
      </c>
      <c r="E20" s="28">
        <v>0</v>
      </c>
      <c r="F20" s="28">
        <v>20000</v>
      </c>
      <c r="G20" s="28">
        <v>0</v>
      </c>
      <c r="H20" s="28">
        <v>20000</v>
      </c>
      <c r="I20" s="28">
        <v>0</v>
      </c>
      <c r="J20" s="28">
        <v>-20000</v>
      </c>
      <c r="K20" s="28">
        <v>0</v>
      </c>
      <c r="L20" s="28">
        <v>-20000</v>
      </c>
      <c r="M20" s="28">
        <v>0</v>
      </c>
      <c r="N20" s="28">
        <v>0</v>
      </c>
      <c r="O20" s="28">
        <v>0</v>
      </c>
      <c r="P20" s="28">
        <v>0</v>
      </c>
    </row>
    <row r="23" spans="1:16" s="19" customFormat="1" ht="15" x14ac:dyDescent="0.25">
      <c r="B23" s="20" t="s">
        <v>52</v>
      </c>
      <c r="F23" s="21" t="s">
        <v>446</v>
      </c>
    </row>
    <row r="24" spans="1:16" ht="15" x14ac:dyDescent="0.25">
      <c r="B24" s="68" t="s">
        <v>350</v>
      </c>
      <c r="C24" s="19"/>
      <c r="D24" s="19"/>
      <c r="E24" s="19"/>
      <c r="F24" s="19"/>
    </row>
    <row r="26" spans="1:16" x14ac:dyDescent="0.2">
      <c r="A26" s="40" t="s">
        <v>330</v>
      </c>
    </row>
    <row r="27" spans="1:16" x14ac:dyDescent="0.2">
      <c r="A27" s="40" t="s">
        <v>331</v>
      </c>
    </row>
    <row r="28" spans="1:16" x14ac:dyDescent="0.2">
      <c r="A28" s="40" t="s">
        <v>332</v>
      </c>
    </row>
    <row r="29" spans="1:16" x14ac:dyDescent="0.2">
      <c r="A29" s="40" t="s">
        <v>333</v>
      </c>
    </row>
  </sheetData>
  <mergeCells count="22">
    <mergeCell ref="G10:G11"/>
    <mergeCell ref="A5:P5"/>
    <mergeCell ref="H9:H11"/>
    <mergeCell ref="I8:L8"/>
    <mergeCell ref="I9:I11"/>
    <mergeCell ref="J9:J11"/>
    <mergeCell ref="L2:P4"/>
    <mergeCell ref="K10:K11"/>
    <mergeCell ref="L9:L11"/>
    <mergeCell ref="M8:P8"/>
    <mergeCell ref="M9:M11"/>
    <mergeCell ref="N9:N11"/>
    <mergeCell ref="O10:O11"/>
    <mergeCell ref="P9:P11"/>
    <mergeCell ref="A6:P6"/>
    <mergeCell ref="A8:A11"/>
    <mergeCell ref="B8:B11"/>
    <mergeCell ref="C8:C11"/>
    <mergeCell ref="D8:D11"/>
    <mergeCell ref="E8:H8"/>
    <mergeCell ref="E9:E11"/>
    <mergeCell ref="F9:F11"/>
  </mergeCells>
  <pageMargins left="0.31496062992125984" right="0.11811023622047245" top="0.74803149606299213" bottom="0.15748031496062992" header="0.31496062992125984" footer="0.31496062992125984"/>
  <pageSetup paperSize="9" scale="81"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4"/>
  <sheetViews>
    <sheetView view="pageBreakPreview" topLeftCell="A4" zoomScale="70" zoomScaleNormal="100" zoomScaleSheetLayoutView="70" workbookViewId="0">
      <selection activeCell="B34" sqref="B34"/>
    </sheetView>
  </sheetViews>
  <sheetFormatPr defaultRowHeight="15.75" x14ac:dyDescent="0.25"/>
  <cols>
    <col min="1" max="1" width="30.28515625" style="58" customWidth="1"/>
    <col min="2" max="3" width="19.7109375" style="58" customWidth="1"/>
    <col min="4" max="4" width="23.85546875" style="58" customWidth="1"/>
    <col min="5" max="16384" width="9.140625" style="58"/>
  </cols>
  <sheetData>
    <row r="1" spans="1:21" x14ac:dyDescent="0.25">
      <c r="A1" s="54"/>
      <c r="B1" s="52"/>
      <c r="C1" s="219" t="s">
        <v>379</v>
      </c>
      <c r="D1" s="219"/>
      <c r="E1" s="54"/>
      <c r="F1" s="57"/>
      <c r="G1" s="57"/>
      <c r="H1" s="57"/>
      <c r="I1" s="57"/>
      <c r="J1" s="57"/>
      <c r="K1" s="57"/>
      <c r="L1" s="57"/>
      <c r="M1" s="57"/>
      <c r="N1" s="57"/>
      <c r="O1" s="57"/>
      <c r="P1" s="57"/>
      <c r="Q1" s="57"/>
      <c r="R1" s="52"/>
      <c r="S1" s="52"/>
      <c r="T1" s="52"/>
      <c r="U1" s="52"/>
    </row>
    <row r="2" spans="1:21" s="2" customFormat="1" ht="12" customHeight="1" x14ac:dyDescent="0.2">
      <c r="C2" s="210" t="str">
        <f>Д!D2</f>
        <v xml:space="preserve">до рішення сесії районної ради від __ грудня 2018 року "Про внесення змін до рішення сімнадцятої сесії районної ради від 21 грудня 2017 року  "Про районний бюджет на 2018 рік" </v>
      </c>
      <c r="D2" s="210"/>
      <c r="E2" s="23"/>
    </row>
    <row r="3" spans="1:21" s="2" customFormat="1" ht="39.75" customHeight="1" x14ac:dyDescent="0.2">
      <c r="C3" s="210"/>
      <c r="D3" s="210"/>
      <c r="E3" s="23"/>
    </row>
    <row r="4" spans="1:21" s="2" customFormat="1" ht="13.5" customHeight="1" x14ac:dyDescent="0.2">
      <c r="C4" s="22"/>
      <c r="D4" s="22"/>
    </row>
    <row r="5" spans="1:21" ht="54.75" customHeight="1" x14ac:dyDescent="0.3">
      <c r="A5" s="220" t="s">
        <v>361</v>
      </c>
      <c r="B5" s="220"/>
      <c r="C5" s="220"/>
      <c r="D5" s="220"/>
      <c r="E5" s="57"/>
      <c r="F5" s="57"/>
      <c r="G5" s="57"/>
      <c r="H5" s="57"/>
      <c r="I5" s="57"/>
      <c r="J5" s="57"/>
      <c r="K5" s="57"/>
      <c r="L5" s="57"/>
      <c r="M5" s="53"/>
      <c r="N5" s="53"/>
      <c r="O5" s="53"/>
      <c r="P5" s="53"/>
      <c r="Q5" s="53"/>
      <c r="R5" s="53"/>
      <c r="S5" s="57"/>
      <c r="T5" s="57"/>
      <c r="U5" s="57"/>
    </row>
    <row r="6" spans="1:21" x14ac:dyDescent="0.25">
      <c r="A6" s="57"/>
      <c r="B6" s="59"/>
      <c r="C6" s="59"/>
      <c r="D6" s="3" t="s">
        <v>338</v>
      </c>
      <c r="E6" s="57"/>
      <c r="F6" s="57"/>
      <c r="G6" s="57"/>
      <c r="H6" s="57"/>
      <c r="I6" s="57"/>
      <c r="J6" s="57"/>
      <c r="K6" s="57"/>
      <c r="L6" s="57"/>
      <c r="M6" s="53"/>
      <c r="N6" s="53"/>
      <c r="O6" s="53"/>
      <c r="P6" s="53"/>
      <c r="Q6" s="53"/>
      <c r="R6" s="53"/>
      <c r="S6" s="57"/>
      <c r="T6" s="57"/>
      <c r="U6" s="57"/>
    </row>
    <row r="7" spans="1:21" ht="15.75" customHeight="1" x14ac:dyDescent="0.25">
      <c r="A7" s="221" t="s">
        <v>362</v>
      </c>
      <c r="B7" s="223" t="s">
        <v>363</v>
      </c>
      <c r="C7" s="223" t="s">
        <v>50</v>
      </c>
      <c r="D7" s="222" t="s">
        <v>352</v>
      </c>
      <c r="E7" s="57"/>
      <c r="F7" s="57"/>
      <c r="G7" s="57"/>
      <c r="H7" s="57"/>
      <c r="I7" s="57"/>
      <c r="J7" s="57"/>
      <c r="K7" s="57"/>
      <c r="L7" s="57"/>
      <c r="M7" s="57"/>
      <c r="N7" s="57"/>
      <c r="O7" s="57"/>
      <c r="P7" s="57"/>
      <c r="Q7" s="57"/>
      <c r="R7" s="57"/>
      <c r="S7" s="57"/>
      <c r="T7" s="57"/>
      <c r="U7" s="57"/>
    </row>
    <row r="8" spans="1:21" x14ac:dyDescent="0.25">
      <c r="A8" s="221"/>
      <c r="B8" s="224"/>
      <c r="C8" s="224"/>
      <c r="D8" s="222"/>
      <c r="E8" s="57"/>
      <c r="F8" s="57"/>
      <c r="G8" s="57"/>
      <c r="H8" s="57"/>
      <c r="I8" s="57"/>
      <c r="J8" s="57"/>
      <c r="K8" s="57"/>
      <c r="L8" s="57"/>
      <c r="M8" s="57"/>
      <c r="N8" s="57"/>
      <c r="O8" s="57"/>
      <c r="P8" s="57"/>
      <c r="Q8" s="57"/>
      <c r="R8" s="57"/>
      <c r="S8" s="57"/>
      <c r="T8" s="57"/>
      <c r="U8" s="57"/>
    </row>
    <row r="9" spans="1:21" ht="10.5" customHeight="1" x14ac:dyDescent="0.25">
      <c r="A9" s="221"/>
      <c r="B9" s="225"/>
      <c r="C9" s="225"/>
      <c r="D9" s="222"/>
      <c r="E9" s="55"/>
      <c r="F9" s="55"/>
      <c r="G9" s="55"/>
      <c r="H9" s="55"/>
      <c r="I9" s="55"/>
      <c r="J9" s="55"/>
      <c r="K9" s="55"/>
      <c r="L9" s="55"/>
      <c r="M9" s="55"/>
      <c r="N9" s="55"/>
      <c r="O9" s="55"/>
      <c r="P9" s="55"/>
      <c r="Q9" s="55"/>
      <c r="R9" s="55"/>
      <c r="S9" s="55"/>
      <c r="T9" s="55"/>
      <c r="U9" s="55"/>
    </row>
    <row r="10" spans="1:21" x14ac:dyDescent="0.25">
      <c r="A10" s="221"/>
      <c r="B10" s="65" t="s">
        <v>324</v>
      </c>
      <c r="C10" s="65" t="s">
        <v>327</v>
      </c>
      <c r="D10" s="222"/>
      <c r="E10" s="57"/>
      <c r="F10" s="57"/>
      <c r="G10" s="57"/>
      <c r="H10" s="57"/>
      <c r="I10" s="57"/>
      <c r="J10" s="57"/>
      <c r="K10" s="57"/>
      <c r="L10" s="57"/>
      <c r="M10" s="57"/>
      <c r="N10" s="57"/>
      <c r="O10" s="57"/>
      <c r="P10" s="57"/>
      <c r="Q10" s="57"/>
      <c r="R10" s="57"/>
      <c r="S10" s="57"/>
      <c r="T10" s="57"/>
      <c r="U10" s="57"/>
    </row>
    <row r="11" spans="1:21" ht="9.75" customHeight="1" x14ac:dyDescent="0.25">
      <c r="A11" s="79">
        <v>1</v>
      </c>
      <c r="B11" s="159" t="s">
        <v>364</v>
      </c>
      <c r="C11" s="159" t="s">
        <v>365</v>
      </c>
      <c r="D11" s="160">
        <v>4</v>
      </c>
      <c r="E11" s="57"/>
      <c r="F11" s="57"/>
      <c r="G11" s="57"/>
      <c r="H11" s="57"/>
      <c r="I11" s="57"/>
      <c r="J11" s="57"/>
      <c r="K11" s="57"/>
      <c r="L11" s="57"/>
      <c r="M11" s="57"/>
      <c r="N11" s="57"/>
      <c r="O11" s="57"/>
      <c r="P11" s="57"/>
      <c r="Q11" s="57"/>
      <c r="R11" s="57"/>
      <c r="S11" s="57"/>
      <c r="T11" s="57"/>
      <c r="U11" s="57"/>
    </row>
    <row r="12" spans="1:21" hidden="1" x14ac:dyDescent="0.25">
      <c r="A12" s="69" t="s">
        <v>368</v>
      </c>
      <c r="B12" s="70"/>
      <c r="C12" s="70"/>
      <c r="D12" s="67">
        <f>B12+C12</f>
        <v>0</v>
      </c>
      <c r="E12" s="57"/>
      <c r="F12" s="57"/>
      <c r="G12" s="57"/>
      <c r="H12" s="57"/>
      <c r="I12" s="57"/>
      <c r="J12" s="57"/>
      <c r="K12" s="57"/>
      <c r="L12" s="57"/>
      <c r="M12" s="57"/>
      <c r="N12" s="57"/>
      <c r="O12" s="57"/>
      <c r="P12" s="57"/>
      <c r="Q12" s="57"/>
      <c r="R12" s="57"/>
      <c r="S12" s="57"/>
      <c r="T12" s="57"/>
      <c r="U12" s="57"/>
    </row>
    <row r="13" spans="1:21" x14ac:dyDescent="0.25">
      <c r="A13" s="69" t="s">
        <v>380</v>
      </c>
      <c r="B13" s="70"/>
      <c r="C13" s="70">
        <v>49575</v>
      </c>
      <c r="D13" s="67">
        <f t="shared" ref="D13:D23" si="0">B13+C13</f>
        <v>49575</v>
      </c>
      <c r="E13" s="57"/>
      <c r="F13" s="57"/>
      <c r="G13" s="57"/>
      <c r="H13" s="57"/>
      <c r="I13" s="57"/>
      <c r="J13" s="57"/>
      <c r="K13" s="57"/>
      <c r="L13" s="57"/>
      <c r="M13" s="57"/>
      <c r="N13" s="57"/>
      <c r="O13" s="57"/>
      <c r="P13" s="57"/>
      <c r="Q13" s="57"/>
      <c r="R13" s="57"/>
      <c r="S13" s="57"/>
      <c r="T13" s="57"/>
      <c r="U13" s="57"/>
    </row>
    <row r="14" spans="1:21" hidden="1" x14ac:dyDescent="0.25">
      <c r="A14" s="69" t="s">
        <v>369</v>
      </c>
      <c r="B14" s="70"/>
      <c r="C14" s="70"/>
      <c r="D14" s="67">
        <f t="shared" si="0"/>
        <v>0</v>
      </c>
      <c r="E14" s="57"/>
      <c r="F14" s="57"/>
      <c r="G14" s="57"/>
      <c r="H14" s="57"/>
      <c r="I14" s="57"/>
      <c r="J14" s="57"/>
      <c r="K14" s="57"/>
      <c r="L14" s="57"/>
      <c r="M14" s="57"/>
      <c r="N14" s="57"/>
      <c r="O14" s="57"/>
      <c r="P14" s="57"/>
      <c r="Q14" s="57"/>
      <c r="R14" s="57"/>
      <c r="S14" s="57"/>
      <c r="T14" s="57"/>
      <c r="U14" s="57"/>
    </row>
    <row r="15" spans="1:21" x14ac:dyDescent="0.25">
      <c r="A15" s="69" t="s">
        <v>370</v>
      </c>
      <c r="B15" s="70">
        <v>135000</v>
      </c>
      <c r="C15" s="70">
        <v>1000</v>
      </c>
      <c r="D15" s="67">
        <f t="shared" si="0"/>
        <v>136000</v>
      </c>
      <c r="E15" s="57"/>
      <c r="F15" s="57"/>
      <c r="G15" s="57"/>
      <c r="H15" s="57"/>
      <c r="I15" s="57"/>
      <c r="J15" s="57"/>
      <c r="K15" s="57"/>
      <c r="L15" s="57"/>
      <c r="M15" s="57"/>
      <c r="N15" s="57"/>
      <c r="O15" s="57"/>
      <c r="P15" s="57"/>
      <c r="Q15" s="57"/>
      <c r="R15" s="57"/>
      <c r="S15" s="57"/>
      <c r="T15" s="57"/>
      <c r="U15" s="57"/>
    </row>
    <row r="16" spans="1:21" hidden="1" x14ac:dyDescent="0.25">
      <c r="A16" s="69" t="s">
        <v>371</v>
      </c>
      <c r="B16" s="70">
        <v>0</v>
      </c>
      <c r="C16" s="70"/>
      <c r="D16" s="67">
        <f t="shared" si="0"/>
        <v>0</v>
      </c>
      <c r="E16" s="57"/>
      <c r="F16" s="57"/>
      <c r="G16" s="57"/>
      <c r="H16" s="57"/>
      <c r="I16" s="57"/>
      <c r="J16" s="57"/>
      <c r="K16" s="57"/>
      <c r="L16" s="57"/>
      <c r="M16" s="57"/>
      <c r="N16" s="57"/>
      <c r="O16" s="57"/>
      <c r="P16" s="57"/>
      <c r="Q16" s="57"/>
      <c r="R16" s="57"/>
      <c r="S16" s="57"/>
      <c r="T16" s="57"/>
      <c r="U16" s="57"/>
    </row>
    <row r="17" spans="1:21" x14ac:dyDescent="0.25">
      <c r="A17" s="69" t="s">
        <v>372</v>
      </c>
      <c r="B17" s="70"/>
      <c r="C17" s="70">
        <v>1000</v>
      </c>
      <c r="D17" s="67">
        <f t="shared" si="0"/>
        <v>1000</v>
      </c>
      <c r="E17" s="57"/>
      <c r="F17" s="57"/>
      <c r="G17" s="57"/>
      <c r="H17" s="57"/>
      <c r="I17" s="57"/>
      <c r="J17" s="57"/>
      <c r="K17" s="57"/>
      <c r="L17" s="57"/>
      <c r="M17" s="57"/>
      <c r="N17" s="57"/>
      <c r="O17" s="57"/>
      <c r="P17" s="57"/>
      <c r="Q17" s="57"/>
      <c r="R17" s="57"/>
      <c r="S17" s="57"/>
      <c r="T17" s="57"/>
      <c r="U17" s="57"/>
    </row>
    <row r="18" spans="1:21" x14ac:dyDescent="0.25">
      <c r="A18" s="69" t="s">
        <v>373</v>
      </c>
      <c r="B18" s="70"/>
      <c r="C18" s="70">
        <v>1000</v>
      </c>
      <c r="D18" s="67">
        <f t="shared" si="0"/>
        <v>1000</v>
      </c>
      <c r="E18" s="57"/>
      <c r="F18" s="57"/>
      <c r="G18" s="57"/>
      <c r="H18" s="57"/>
      <c r="I18" s="57"/>
      <c r="J18" s="57"/>
      <c r="K18" s="57"/>
      <c r="L18" s="57"/>
      <c r="M18" s="57"/>
      <c r="N18" s="57"/>
      <c r="O18" s="57"/>
      <c r="P18" s="57"/>
      <c r="Q18" s="57"/>
      <c r="R18" s="57"/>
      <c r="S18" s="57"/>
      <c r="T18" s="57"/>
      <c r="U18" s="57"/>
    </row>
    <row r="19" spans="1:21" x14ac:dyDescent="0.25">
      <c r="A19" s="69" t="s">
        <v>374</v>
      </c>
      <c r="B19" s="70">
        <v>147000</v>
      </c>
      <c r="C19" s="70">
        <v>2000</v>
      </c>
      <c r="D19" s="67">
        <f t="shared" si="0"/>
        <v>149000</v>
      </c>
      <c r="E19" s="57"/>
      <c r="F19" s="57"/>
      <c r="G19" s="57"/>
      <c r="H19" s="57"/>
      <c r="I19" s="57"/>
      <c r="J19" s="57"/>
      <c r="K19" s="57"/>
      <c r="L19" s="57"/>
      <c r="M19" s="57"/>
      <c r="N19" s="57"/>
      <c r="O19" s="57"/>
      <c r="P19" s="57"/>
      <c r="Q19" s="57"/>
      <c r="R19" s="57"/>
      <c r="S19" s="57"/>
      <c r="T19" s="57"/>
      <c r="U19" s="57"/>
    </row>
    <row r="20" spans="1:21" x14ac:dyDescent="0.25">
      <c r="A20" s="69" t="s">
        <v>375</v>
      </c>
      <c r="B20" s="70">
        <v>213000</v>
      </c>
      <c r="C20" s="70">
        <v>1000</v>
      </c>
      <c r="D20" s="67">
        <f t="shared" si="0"/>
        <v>214000</v>
      </c>
      <c r="E20" s="57"/>
      <c r="F20" s="57"/>
      <c r="G20" s="57"/>
      <c r="H20" s="57"/>
      <c r="I20" s="57"/>
    </row>
    <row r="21" spans="1:21" x14ac:dyDescent="0.25">
      <c r="A21" s="69" t="s">
        <v>376</v>
      </c>
      <c r="B21" s="70"/>
      <c r="C21" s="70">
        <v>8000</v>
      </c>
      <c r="D21" s="67">
        <f t="shared" si="0"/>
        <v>8000</v>
      </c>
      <c r="E21" s="57"/>
      <c r="F21" s="57"/>
      <c r="G21" s="57"/>
      <c r="H21" s="57"/>
      <c r="I21" s="57"/>
    </row>
    <row r="22" spans="1:21" x14ac:dyDescent="0.25">
      <c r="A22" s="69" t="s">
        <v>456</v>
      </c>
      <c r="B22" s="70"/>
      <c r="C22" s="70">
        <v>1000</v>
      </c>
      <c r="D22" s="67">
        <f t="shared" si="0"/>
        <v>1000</v>
      </c>
      <c r="E22" s="57"/>
      <c r="F22" s="57"/>
      <c r="G22" s="57"/>
      <c r="H22" s="57"/>
      <c r="I22" s="57"/>
    </row>
    <row r="23" spans="1:21" x14ac:dyDescent="0.25">
      <c r="A23" s="69" t="s">
        <v>377</v>
      </c>
      <c r="B23" s="70">
        <v>166000</v>
      </c>
      <c r="C23" s="70">
        <v>1000</v>
      </c>
      <c r="D23" s="67">
        <f t="shared" si="0"/>
        <v>167000</v>
      </c>
      <c r="E23" s="57"/>
      <c r="F23" s="57"/>
      <c r="G23" s="57"/>
      <c r="H23" s="57"/>
      <c r="I23" s="57"/>
    </row>
    <row r="24" spans="1:21" x14ac:dyDescent="0.25">
      <c r="A24" s="66" t="s">
        <v>378</v>
      </c>
      <c r="B24" s="67">
        <f>SUM(B12:B23)</f>
        <v>661000</v>
      </c>
      <c r="C24" s="67">
        <f>SUM(C12:C23)</f>
        <v>65575</v>
      </c>
      <c r="D24" s="67">
        <f>SUM(D12:D23)</f>
        <v>726575</v>
      </c>
      <c r="E24" s="57"/>
      <c r="F24" s="57"/>
      <c r="G24" s="57"/>
      <c r="H24" s="57"/>
      <c r="I24" s="57"/>
    </row>
    <row r="25" spans="1:21" x14ac:dyDescent="0.25">
      <c r="A25" s="60"/>
      <c r="B25" s="61"/>
      <c r="C25" s="61"/>
      <c r="D25" s="61"/>
      <c r="E25" s="57"/>
      <c r="F25" s="57"/>
      <c r="G25" s="57"/>
      <c r="H25" s="57"/>
      <c r="I25" s="57"/>
    </row>
    <row r="26" spans="1:21" s="19" customFormat="1" ht="15" x14ac:dyDescent="0.25">
      <c r="A26" s="20" t="s">
        <v>52</v>
      </c>
      <c r="D26" s="21" t="s">
        <v>446</v>
      </c>
    </row>
    <row r="27" spans="1:21" s="2" customFormat="1" ht="15" x14ac:dyDescent="0.25">
      <c r="A27" s="68" t="s">
        <v>350</v>
      </c>
      <c r="B27" s="19"/>
      <c r="C27" s="19"/>
      <c r="D27" s="19"/>
      <c r="E27" s="19"/>
    </row>
    <row r="28" spans="1:21" x14ac:dyDescent="0.25">
      <c r="A28" s="57"/>
      <c r="B28" s="158"/>
      <c r="C28" s="158"/>
      <c r="D28" s="63"/>
      <c r="E28" s="57"/>
      <c r="F28" s="57"/>
      <c r="G28" s="57"/>
      <c r="H28" s="57"/>
      <c r="I28" s="57"/>
    </row>
    <row r="29" spans="1:21" x14ac:dyDescent="0.25">
      <c r="A29" s="57"/>
      <c r="B29" s="62"/>
      <c r="C29" s="62"/>
      <c r="D29" s="57"/>
      <c r="E29" s="57"/>
      <c r="F29" s="57"/>
      <c r="G29" s="57"/>
      <c r="H29" s="57"/>
      <c r="I29" s="57"/>
    </row>
    <row r="30" spans="1:21" x14ac:dyDescent="0.25">
      <c r="A30" s="57"/>
      <c r="B30" s="62">
        <f>B24-В!E96</f>
        <v>0</v>
      </c>
      <c r="C30" s="62">
        <f>C24-В!E97</f>
        <v>0</v>
      </c>
      <c r="D30" s="57"/>
      <c r="E30" s="57"/>
      <c r="F30" s="57"/>
      <c r="G30" s="57"/>
      <c r="H30" s="57"/>
      <c r="I30" s="57"/>
    </row>
    <row r="31" spans="1:21" x14ac:dyDescent="0.25">
      <c r="A31" s="57"/>
      <c r="B31" s="62"/>
      <c r="C31" s="62"/>
      <c r="D31" s="57"/>
      <c r="E31" s="57"/>
      <c r="F31" s="57"/>
      <c r="G31" s="57"/>
      <c r="H31" s="57"/>
      <c r="I31" s="57"/>
    </row>
    <row r="32" spans="1:21" x14ac:dyDescent="0.25">
      <c r="A32" s="57"/>
      <c r="B32" s="62"/>
      <c r="C32" s="62"/>
      <c r="D32" s="57"/>
      <c r="E32" s="57"/>
      <c r="F32" s="57"/>
      <c r="G32" s="57"/>
      <c r="H32" s="57"/>
      <c r="I32" s="57"/>
    </row>
    <row r="33" spans="1:9" x14ac:dyDescent="0.25">
      <c r="A33" s="57"/>
      <c r="B33" s="62"/>
      <c r="C33" s="62"/>
      <c r="D33" s="57"/>
      <c r="E33" s="57"/>
      <c r="F33" s="57"/>
      <c r="G33" s="57"/>
      <c r="H33" s="57"/>
      <c r="I33" s="57"/>
    </row>
    <row r="34" spans="1:9" x14ac:dyDescent="0.25">
      <c r="A34" s="57"/>
      <c r="B34" s="62"/>
      <c r="C34" s="62"/>
      <c r="D34" s="57"/>
      <c r="E34" s="57"/>
      <c r="F34" s="57"/>
      <c r="G34" s="57"/>
      <c r="H34" s="57"/>
      <c r="I34" s="57"/>
    </row>
    <row r="35" spans="1:9" x14ac:dyDescent="0.25">
      <c r="A35" s="57"/>
      <c r="B35" s="62"/>
      <c r="C35" s="62"/>
      <c r="D35" s="57"/>
      <c r="E35" s="57"/>
      <c r="F35" s="57"/>
      <c r="G35" s="57"/>
      <c r="H35" s="57"/>
      <c r="I35" s="57"/>
    </row>
    <row r="36" spans="1:9" x14ac:dyDescent="0.25">
      <c r="A36" s="57"/>
      <c r="B36" s="62"/>
      <c r="C36" s="62"/>
      <c r="D36" s="57"/>
      <c r="E36" s="57"/>
      <c r="F36" s="57"/>
      <c r="G36" s="57"/>
      <c r="H36" s="57"/>
      <c r="I36" s="57"/>
    </row>
    <row r="37" spans="1:9" x14ac:dyDescent="0.25">
      <c r="A37" s="57"/>
      <c r="B37" s="62"/>
      <c r="C37" s="62"/>
      <c r="D37" s="57"/>
    </row>
    <row r="38" spans="1:9" x14ac:dyDescent="0.25">
      <c r="A38" s="57"/>
      <c r="B38" s="62"/>
      <c r="C38" s="62"/>
      <c r="D38" s="57"/>
    </row>
    <row r="39" spans="1:9" x14ac:dyDescent="0.25">
      <c r="A39" s="57"/>
      <c r="B39" s="62"/>
      <c r="C39" s="62"/>
      <c r="D39" s="57"/>
    </row>
    <row r="40" spans="1:9" x14ac:dyDescent="0.25">
      <c r="A40" s="57"/>
      <c r="B40" s="62"/>
      <c r="C40" s="62"/>
      <c r="D40" s="57"/>
    </row>
    <row r="41" spans="1:9" x14ac:dyDescent="0.25">
      <c r="A41" s="57"/>
      <c r="B41" s="62"/>
      <c r="C41" s="62"/>
      <c r="D41" s="57"/>
    </row>
    <row r="42" spans="1:9" x14ac:dyDescent="0.25">
      <c r="A42" s="57"/>
      <c r="B42" s="62"/>
      <c r="C42" s="62"/>
      <c r="D42" s="56"/>
    </row>
    <row r="43" spans="1:9" x14ac:dyDescent="0.25">
      <c r="A43" s="57"/>
      <c r="B43" s="62"/>
      <c r="C43" s="62"/>
      <c r="D43" s="57"/>
    </row>
    <row r="44" spans="1:9" x14ac:dyDescent="0.25">
      <c r="A44" s="57"/>
      <c r="B44" s="62"/>
      <c r="C44" s="62"/>
      <c r="D44" s="52"/>
    </row>
    <row r="45" spans="1:9" x14ac:dyDescent="0.25">
      <c r="A45" s="57"/>
      <c r="B45" s="62"/>
      <c r="C45" s="62"/>
      <c r="D45" s="57"/>
    </row>
    <row r="46" spans="1:9" x14ac:dyDescent="0.25">
      <c r="A46" s="57"/>
      <c r="B46" s="53"/>
      <c r="C46" s="53"/>
      <c r="D46" s="64"/>
    </row>
    <row r="47" spans="1:9" x14ac:dyDescent="0.25">
      <c r="A47" s="64"/>
      <c r="B47" s="53"/>
      <c r="C47" s="53"/>
      <c r="D47" s="64"/>
    </row>
    <row r="48" spans="1:9" x14ac:dyDescent="0.25">
      <c r="A48" s="64"/>
      <c r="B48" s="53"/>
      <c r="C48" s="53"/>
      <c r="D48" s="64"/>
    </row>
    <row r="49" spans="1:4" x14ac:dyDescent="0.25">
      <c r="A49" s="64"/>
      <c r="B49" s="53"/>
      <c r="C49" s="53"/>
      <c r="D49" s="64"/>
    </row>
    <row r="50" spans="1:4" x14ac:dyDescent="0.25">
      <c r="A50" s="57"/>
      <c r="B50" s="62"/>
      <c r="C50" s="62"/>
      <c r="D50" s="57"/>
    </row>
    <row r="51" spans="1:4" x14ac:dyDescent="0.25">
      <c r="A51" s="57"/>
      <c r="B51" s="62"/>
      <c r="C51" s="62"/>
      <c r="D51" s="57"/>
    </row>
    <row r="52" spans="1:4" x14ac:dyDescent="0.25">
      <c r="A52" s="57"/>
      <c r="B52" s="62"/>
      <c r="C52" s="62"/>
      <c r="D52" s="57"/>
    </row>
    <row r="53" spans="1:4" x14ac:dyDescent="0.25">
      <c r="B53" s="62"/>
      <c r="C53" s="62"/>
    </row>
    <row r="54" spans="1:4" x14ac:dyDescent="0.25">
      <c r="B54" s="62"/>
      <c r="C54" s="62"/>
    </row>
    <row r="55" spans="1:4" x14ac:dyDescent="0.25">
      <c r="B55" s="62"/>
      <c r="C55" s="62"/>
    </row>
    <row r="56" spans="1:4" x14ac:dyDescent="0.25">
      <c r="B56" s="62"/>
      <c r="C56" s="62"/>
    </row>
    <row r="57" spans="1:4" x14ac:dyDescent="0.25">
      <c r="B57" s="62"/>
      <c r="C57" s="62"/>
    </row>
    <row r="58" spans="1:4" x14ac:dyDescent="0.25">
      <c r="B58" s="62"/>
      <c r="C58" s="62"/>
    </row>
    <row r="59" spans="1:4" x14ac:dyDescent="0.25">
      <c r="B59" s="62"/>
      <c r="C59" s="62"/>
    </row>
    <row r="60" spans="1:4" x14ac:dyDescent="0.25">
      <c r="B60" s="62"/>
      <c r="C60" s="62"/>
    </row>
    <row r="61" spans="1:4" x14ac:dyDescent="0.25">
      <c r="B61" s="62"/>
      <c r="C61" s="62"/>
    </row>
    <row r="62" spans="1:4" x14ac:dyDescent="0.25">
      <c r="B62" s="62"/>
      <c r="C62" s="62"/>
    </row>
    <row r="63" spans="1:4" x14ac:dyDescent="0.25">
      <c r="B63" s="62"/>
      <c r="C63" s="62"/>
    </row>
    <row r="64" spans="1:4" x14ac:dyDescent="0.25">
      <c r="B64" s="62"/>
      <c r="C64" s="62"/>
    </row>
    <row r="65" spans="2:3" x14ac:dyDescent="0.25">
      <c r="B65" s="62"/>
      <c r="C65" s="62"/>
    </row>
    <row r="66" spans="2:3" x14ac:dyDescent="0.25">
      <c r="B66" s="62"/>
      <c r="C66" s="62"/>
    </row>
    <row r="67" spans="2:3" x14ac:dyDescent="0.25">
      <c r="B67" s="62"/>
      <c r="C67" s="62"/>
    </row>
    <row r="68" spans="2:3" x14ac:dyDescent="0.25">
      <c r="B68" s="62"/>
      <c r="C68" s="62"/>
    </row>
    <row r="69" spans="2:3" x14ac:dyDescent="0.25">
      <c r="B69" s="62"/>
      <c r="C69" s="62"/>
    </row>
    <row r="70" spans="2:3" x14ac:dyDescent="0.25">
      <c r="B70" s="62"/>
      <c r="C70" s="62"/>
    </row>
    <row r="71" spans="2:3" x14ac:dyDescent="0.25">
      <c r="B71" s="62"/>
      <c r="C71" s="62"/>
    </row>
    <row r="72" spans="2:3" x14ac:dyDescent="0.25">
      <c r="B72" s="62"/>
      <c r="C72" s="62"/>
    </row>
    <row r="73" spans="2:3" x14ac:dyDescent="0.25">
      <c r="B73" s="62"/>
      <c r="C73" s="62"/>
    </row>
    <row r="74" spans="2:3" x14ac:dyDescent="0.25">
      <c r="B74" s="62"/>
      <c r="C74" s="62"/>
    </row>
  </sheetData>
  <mergeCells count="7">
    <mergeCell ref="C1:D1"/>
    <mergeCell ref="A5:D5"/>
    <mergeCell ref="A7:A10"/>
    <mergeCell ref="D7:D10"/>
    <mergeCell ref="B7:B9"/>
    <mergeCell ref="C7:C9"/>
    <mergeCell ref="C2:D3"/>
  </mergeCells>
  <pageMargins left="0.70866141732283472" right="0.70866141732283472" top="0.74803149606299213" bottom="0.74803149606299213" header="0.31496062992125984" footer="0.31496062992125984"/>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6"/>
  <sheetViews>
    <sheetView view="pageBreakPreview" topLeftCell="A22" zoomScale="70" zoomScaleNormal="75" zoomScaleSheetLayoutView="70" workbookViewId="0">
      <selection activeCell="I16" sqref="I16"/>
    </sheetView>
  </sheetViews>
  <sheetFormatPr defaultRowHeight="12.75" x14ac:dyDescent="0.2"/>
  <cols>
    <col min="1" max="1" width="9.85546875" style="152" customWidth="1"/>
    <col min="2" max="2" width="7.5703125" style="152" customWidth="1"/>
    <col min="3" max="3" width="7.42578125" style="152" customWidth="1"/>
    <col min="4" max="5" width="55.42578125" style="152" customWidth="1"/>
    <col min="6" max="8" width="10.28515625" style="152" customWidth="1"/>
    <col min="9" max="9" width="15.85546875" style="197" customWidth="1"/>
    <col min="10" max="10" width="9.140625" style="152"/>
    <col min="11" max="11" width="27.85546875" style="152" customWidth="1"/>
    <col min="12" max="16384" width="9.140625" style="152"/>
  </cols>
  <sheetData>
    <row r="1" spans="1:12" x14ac:dyDescent="0.2">
      <c r="A1" s="161"/>
      <c r="B1" s="161"/>
      <c r="C1" s="161"/>
      <c r="D1" s="161"/>
      <c r="E1" s="161"/>
      <c r="F1" s="162"/>
      <c r="G1" s="162"/>
      <c r="H1" s="162"/>
      <c r="I1" s="163" t="s">
        <v>424</v>
      </c>
      <c r="L1" s="164"/>
    </row>
    <row r="2" spans="1:12" ht="12.75" customHeight="1" x14ac:dyDescent="0.2">
      <c r="A2" s="161"/>
      <c r="B2" s="161"/>
      <c r="C2" s="161"/>
      <c r="D2" s="161"/>
      <c r="E2" s="161"/>
      <c r="F2" s="210" t="str">
        <f>Д!D2</f>
        <v xml:space="preserve">до рішення сесії районної ради від __ грудня 2018 року "Про внесення змін до рішення сімнадцятої сесії районної ради від 21 грудня 2017 року  "Про районний бюджет на 2018 рік" </v>
      </c>
      <c r="G2" s="210"/>
      <c r="H2" s="210"/>
      <c r="I2" s="210"/>
      <c r="L2" s="165"/>
    </row>
    <row r="3" spans="1:12" ht="48" customHeight="1" x14ac:dyDescent="0.2">
      <c r="A3" s="161"/>
      <c r="B3" s="161"/>
      <c r="C3" s="161"/>
      <c r="D3" s="161"/>
      <c r="E3" s="161"/>
      <c r="F3" s="210"/>
      <c r="G3" s="210"/>
      <c r="H3" s="210"/>
      <c r="I3" s="210"/>
      <c r="K3" s="165"/>
      <c r="L3" s="165"/>
    </row>
    <row r="4" spans="1:12" x14ac:dyDescent="0.2">
      <c r="A4" s="227" t="s">
        <v>381</v>
      </c>
      <c r="B4" s="227"/>
      <c r="C4" s="227"/>
      <c r="D4" s="227"/>
      <c r="E4" s="227"/>
      <c r="F4" s="227"/>
      <c r="G4" s="227"/>
      <c r="H4" s="227"/>
      <c r="I4" s="227"/>
      <c r="L4" s="165"/>
    </row>
    <row r="5" spans="1:12" x14ac:dyDescent="0.2">
      <c r="A5" s="227"/>
      <c r="B5" s="227"/>
      <c r="C5" s="227"/>
      <c r="D5" s="227"/>
      <c r="E5" s="227"/>
      <c r="F5" s="227"/>
      <c r="G5" s="227"/>
      <c r="H5" s="227"/>
      <c r="I5" s="227"/>
    </row>
    <row r="6" spans="1:12" x14ac:dyDescent="0.2">
      <c r="A6" s="166"/>
      <c r="B6" s="166"/>
      <c r="C6" s="166"/>
      <c r="D6" s="166"/>
      <c r="E6" s="166"/>
      <c r="F6" s="166"/>
      <c r="G6" s="166"/>
      <c r="H6" s="166"/>
      <c r="I6" s="167" t="s">
        <v>338</v>
      </c>
    </row>
    <row r="7" spans="1:12" s="168" customFormat="1" ht="22.5" customHeight="1" x14ac:dyDescent="0.15">
      <c r="A7" s="229" t="s">
        <v>334</v>
      </c>
      <c r="B7" s="229" t="s">
        <v>339</v>
      </c>
      <c r="C7" s="229" t="s">
        <v>340</v>
      </c>
      <c r="D7" s="230" t="s">
        <v>341</v>
      </c>
      <c r="E7" s="231" t="s">
        <v>382</v>
      </c>
      <c r="F7" s="231" t="s">
        <v>383</v>
      </c>
      <c r="G7" s="231" t="s">
        <v>384</v>
      </c>
      <c r="H7" s="231" t="s">
        <v>385</v>
      </c>
      <c r="I7" s="231" t="s">
        <v>386</v>
      </c>
    </row>
    <row r="8" spans="1:12" s="168" customFormat="1" ht="9.75" x14ac:dyDescent="0.15">
      <c r="A8" s="229"/>
      <c r="B8" s="229"/>
      <c r="C8" s="229"/>
      <c r="D8" s="230"/>
      <c r="E8" s="231"/>
      <c r="F8" s="231"/>
      <c r="G8" s="231"/>
      <c r="H8" s="231"/>
      <c r="I8" s="231"/>
    </row>
    <row r="9" spans="1:12" s="168" customFormat="1" ht="9.75" x14ac:dyDescent="0.15">
      <c r="A9" s="229"/>
      <c r="B9" s="229"/>
      <c r="C9" s="229"/>
      <c r="D9" s="230"/>
      <c r="E9" s="231"/>
      <c r="F9" s="231"/>
      <c r="G9" s="231"/>
      <c r="H9" s="231"/>
      <c r="I9" s="231"/>
    </row>
    <row r="10" spans="1:12" s="153" customFormat="1" ht="11.25" x14ac:dyDescent="0.2">
      <c r="A10" s="169" t="s">
        <v>387</v>
      </c>
      <c r="B10" s="169" t="s">
        <v>364</v>
      </c>
      <c r="C10" s="169" t="s">
        <v>365</v>
      </c>
      <c r="D10" s="169" t="s">
        <v>366</v>
      </c>
      <c r="E10" s="169" t="s">
        <v>367</v>
      </c>
      <c r="F10" s="169" t="s">
        <v>388</v>
      </c>
      <c r="G10" s="169" t="s">
        <v>389</v>
      </c>
      <c r="H10" s="169" t="s">
        <v>390</v>
      </c>
      <c r="I10" s="169" t="s">
        <v>391</v>
      </c>
    </row>
    <row r="11" spans="1:12" ht="21.75" customHeight="1" x14ac:dyDescent="0.2">
      <c r="A11" s="170" t="s">
        <v>71</v>
      </c>
      <c r="B11" s="170"/>
      <c r="C11" s="170"/>
      <c r="D11" s="171" t="s">
        <v>72</v>
      </c>
      <c r="E11" s="172" t="s">
        <v>3</v>
      </c>
      <c r="F11" s="173"/>
      <c r="G11" s="173"/>
      <c r="H11" s="173"/>
      <c r="I11" s="173">
        <f>I12</f>
        <v>15000</v>
      </c>
    </row>
    <row r="12" spans="1:12" s="179" customFormat="1" ht="38.25" x14ac:dyDescent="0.2">
      <c r="A12" s="174" t="s">
        <v>74</v>
      </c>
      <c r="B12" s="174" t="s">
        <v>75</v>
      </c>
      <c r="C12" s="175" t="s">
        <v>76</v>
      </c>
      <c r="D12" s="176" t="s">
        <v>77</v>
      </c>
      <c r="E12" s="177" t="s">
        <v>392</v>
      </c>
      <c r="F12" s="178"/>
      <c r="G12" s="178"/>
      <c r="H12" s="178"/>
      <c r="I12" s="178">
        <v>15000</v>
      </c>
    </row>
    <row r="13" spans="1:12" ht="21.75" customHeight="1" x14ac:dyDescent="0.2">
      <c r="A13" s="170" t="s">
        <v>82</v>
      </c>
      <c r="B13" s="170"/>
      <c r="C13" s="170"/>
      <c r="D13" s="171" t="s">
        <v>393</v>
      </c>
      <c r="E13" s="172" t="s">
        <v>3</v>
      </c>
      <c r="F13" s="173"/>
      <c r="G13" s="173"/>
      <c r="H13" s="173"/>
      <c r="I13" s="173">
        <f>I14+I15+I16+I17+I18+I19+I20+I21+I22+I23+I24+I25+I26+I27+I28+I29+I30+I31+I32+I33</f>
        <v>4904450.18</v>
      </c>
    </row>
    <row r="14" spans="1:12" s="179" customFormat="1" ht="15" x14ac:dyDescent="0.2">
      <c r="A14" s="174" t="s">
        <v>87</v>
      </c>
      <c r="B14" s="174" t="s">
        <v>88</v>
      </c>
      <c r="C14" s="175" t="s">
        <v>89</v>
      </c>
      <c r="D14" s="176" t="s">
        <v>90</v>
      </c>
      <c r="E14" s="177" t="s">
        <v>392</v>
      </c>
      <c r="F14" s="178"/>
      <c r="G14" s="178"/>
      <c r="H14" s="178"/>
      <c r="I14" s="178">
        <v>88249</v>
      </c>
    </row>
    <row r="15" spans="1:12" ht="25.5" x14ac:dyDescent="0.2">
      <c r="A15" s="174" t="s">
        <v>159</v>
      </c>
      <c r="B15" s="174" t="s">
        <v>160</v>
      </c>
      <c r="C15" s="175" t="s">
        <v>161</v>
      </c>
      <c r="D15" s="176" t="s">
        <v>162</v>
      </c>
      <c r="E15" s="180" t="s">
        <v>394</v>
      </c>
      <c r="F15" s="181"/>
      <c r="G15" s="181"/>
      <c r="H15" s="181"/>
      <c r="I15" s="181">
        <v>70000</v>
      </c>
    </row>
    <row r="16" spans="1:12" ht="76.5" x14ac:dyDescent="0.2">
      <c r="A16" s="174" t="s">
        <v>166</v>
      </c>
      <c r="B16" s="174" t="s">
        <v>167</v>
      </c>
      <c r="C16" s="175" t="s">
        <v>168</v>
      </c>
      <c r="D16" s="176" t="s">
        <v>169</v>
      </c>
      <c r="E16" s="198" t="s">
        <v>398</v>
      </c>
      <c r="F16" s="181"/>
      <c r="G16" s="181"/>
      <c r="H16" s="181"/>
      <c r="I16" s="181">
        <v>50000</v>
      </c>
    </row>
    <row r="17" spans="1:9" ht="51" x14ac:dyDescent="0.2">
      <c r="A17" s="174" t="s">
        <v>166</v>
      </c>
      <c r="B17" s="174" t="s">
        <v>167</v>
      </c>
      <c r="C17" s="175" t="s">
        <v>168</v>
      </c>
      <c r="D17" s="176" t="s">
        <v>169</v>
      </c>
      <c r="E17" s="198" t="s">
        <v>399</v>
      </c>
      <c r="F17" s="181"/>
      <c r="G17" s="181"/>
      <c r="H17" s="181"/>
      <c r="I17" s="181">
        <v>50000</v>
      </c>
    </row>
    <row r="18" spans="1:9" ht="89.25" x14ac:dyDescent="0.2">
      <c r="A18" s="174" t="s">
        <v>166</v>
      </c>
      <c r="B18" s="174" t="s">
        <v>167</v>
      </c>
      <c r="C18" s="175" t="s">
        <v>168</v>
      </c>
      <c r="D18" s="176" t="s">
        <v>169</v>
      </c>
      <c r="E18" s="198" t="s">
        <v>400</v>
      </c>
      <c r="F18" s="181"/>
      <c r="G18" s="181"/>
      <c r="H18" s="181"/>
      <c r="I18" s="181">
        <v>411381.18</v>
      </c>
    </row>
    <row r="19" spans="1:9" ht="51" x14ac:dyDescent="0.2">
      <c r="A19" s="174" t="s">
        <v>166</v>
      </c>
      <c r="B19" s="174" t="s">
        <v>167</v>
      </c>
      <c r="C19" s="175" t="s">
        <v>168</v>
      </c>
      <c r="D19" s="176" t="s">
        <v>169</v>
      </c>
      <c r="E19" s="185" t="s">
        <v>401</v>
      </c>
      <c r="F19" s="181"/>
      <c r="G19" s="181"/>
      <c r="H19" s="181"/>
      <c r="I19" s="181">
        <v>50000</v>
      </c>
    </row>
    <row r="20" spans="1:9" ht="102" x14ac:dyDescent="0.2">
      <c r="A20" s="174" t="s">
        <v>166</v>
      </c>
      <c r="B20" s="174" t="s">
        <v>167</v>
      </c>
      <c r="C20" s="175" t="s">
        <v>168</v>
      </c>
      <c r="D20" s="176" t="s">
        <v>169</v>
      </c>
      <c r="E20" s="185" t="s">
        <v>403</v>
      </c>
      <c r="F20" s="181"/>
      <c r="G20" s="181"/>
      <c r="H20" s="181"/>
      <c r="I20" s="181">
        <v>50000</v>
      </c>
    </row>
    <row r="21" spans="1:9" ht="51" x14ac:dyDescent="0.2">
      <c r="A21" s="174" t="s">
        <v>166</v>
      </c>
      <c r="B21" s="174" t="s">
        <v>167</v>
      </c>
      <c r="C21" s="175" t="s">
        <v>168</v>
      </c>
      <c r="D21" s="176" t="s">
        <v>169</v>
      </c>
      <c r="E21" s="185" t="s">
        <v>404</v>
      </c>
      <c r="F21" s="181"/>
      <c r="G21" s="181"/>
      <c r="H21" s="181"/>
      <c r="I21" s="181">
        <v>25000</v>
      </c>
    </row>
    <row r="22" spans="1:9" ht="38.25" x14ac:dyDescent="0.2">
      <c r="A22" s="174" t="s">
        <v>166</v>
      </c>
      <c r="B22" s="174" t="s">
        <v>167</v>
      </c>
      <c r="C22" s="175" t="s">
        <v>168</v>
      </c>
      <c r="D22" s="176" t="s">
        <v>169</v>
      </c>
      <c r="E22" s="185" t="s">
        <v>402</v>
      </c>
      <c r="F22" s="181"/>
      <c r="G22" s="181"/>
      <c r="H22" s="181"/>
      <c r="I22" s="181">
        <v>587770</v>
      </c>
    </row>
    <row r="23" spans="1:9" ht="25.5" x14ac:dyDescent="0.2">
      <c r="A23" s="174" t="s">
        <v>177</v>
      </c>
      <c r="B23" s="174" t="s">
        <v>178</v>
      </c>
      <c r="C23" s="175" t="s">
        <v>175</v>
      </c>
      <c r="D23" s="176" t="s">
        <v>179</v>
      </c>
      <c r="E23" s="185" t="s">
        <v>405</v>
      </c>
      <c r="F23" s="181"/>
      <c r="G23" s="181"/>
      <c r="H23" s="181"/>
      <c r="I23" s="181">
        <v>107699</v>
      </c>
    </row>
    <row r="24" spans="1:9" ht="25.5" x14ac:dyDescent="0.2">
      <c r="A24" s="174" t="s">
        <v>177</v>
      </c>
      <c r="B24" s="174" t="s">
        <v>178</v>
      </c>
      <c r="C24" s="175" t="s">
        <v>175</v>
      </c>
      <c r="D24" s="176" t="s">
        <v>179</v>
      </c>
      <c r="E24" s="185" t="s">
        <v>406</v>
      </c>
      <c r="F24" s="181"/>
      <c r="G24" s="181"/>
      <c r="H24" s="181"/>
      <c r="I24" s="181">
        <v>17301</v>
      </c>
    </row>
    <row r="25" spans="1:9" ht="28.5" customHeight="1" x14ac:dyDescent="0.2">
      <c r="A25" s="174" t="s">
        <v>177</v>
      </c>
      <c r="B25" s="174" t="s">
        <v>178</v>
      </c>
      <c r="C25" s="175" t="s">
        <v>175</v>
      </c>
      <c r="D25" s="176" t="s">
        <v>179</v>
      </c>
      <c r="E25" s="185" t="s">
        <v>410</v>
      </c>
      <c r="F25" s="181"/>
      <c r="G25" s="181"/>
      <c r="H25" s="181"/>
      <c r="I25" s="181">
        <v>1400000</v>
      </c>
    </row>
    <row r="26" spans="1:9" ht="25.5" x14ac:dyDescent="0.2">
      <c r="A26" s="174" t="s">
        <v>177</v>
      </c>
      <c r="B26" s="174" t="s">
        <v>178</v>
      </c>
      <c r="C26" s="175" t="s">
        <v>175</v>
      </c>
      <c r="D26" s="176" t="s">
        <v>179</v>
      </c>
      <c r="E26" s="185" t="s">
        <v>407</v>
      </c>
      <c r="F26" s="181"/>
      <c r="G26" s="181"/>
      <c r="H26" s="181"/>
      <c r="I26" s="181">
        <v>3231</v>
      </c>
    </row>
    <row r="27" spans="1:9" ht="25.5" x14ac:dyDescent="0.2">
      <c r="A27" s="174" t="s">
        <v>177</v>
      </c>
      <c r="B27" s="174" t="s">
        <v>178</v>
      </c>
      <c r="C27" s="175" t="s">
        <v>175</v>
      </c>
      <c r="D27" s="176" t="s">
        <v>179</v>
      </c>
      <c r="E27" s="185" t="s">
        <v>408</v>
      </c>
      <c r="F27" s="181"/>
      <c r="G27" s="181"/>
      <c r="H27" s="181"/>
      <c r="I27" s="181">
        <v>519</v>
      </c>
    </row>
    <row r="28" spans="1:9" ht="38.25" x14ac:dyDescent="0.2">
      <c r="A28" s="174" t="s">
        <v>177</v>
      </c>
      <c r="B28" s="174" t="s">
        <v>178</v>
      </c>
      <c r="C28" s="175" t="s">
        <v>175</v>
      </c>
      <c r="D28" s="176" t="s">
        <v>179</v>
      </c>
      <c r="E28" s="185" t="s">
        <v>411</v>
      </c>
      <c r="F28" s="181"/>
      <c r="G28" s="181"/>
      <c r="H28" s="181"/>
      <c r="I28" s="181">
        <v>141614</v>
      </c>
    </row>
    <row r="29" spans="1:9" ht="25.5" x14ac:dyDescent="0.2">
      <c r="A29" s="174" t="s">
        <v>177</v>
      </c>
      <c r="B29" s="174" t="s">
        <v>178</v>
      </c>
      <c r="C29" s="175" t="s">
        <v>175</v>
      </c>
      <c r="D29" s="176" t="s">
        <v>179</v>
      </c>
      <c r="E29" s="185" t="s">
        <v>453</v>
      </c>
      <c r="F29" s="181"/>
      <c r="G29" s="181"/>
      <c r="H29" s="181"/>
      <c r="I29" s="181">
        <v>578000</v>
      </c>
    </row>
    <row r="30" spans="1:9" ht="38.25" x14ac:dyDescent="0.2">
      <c r="A30" s="174" t="s">
        <v>177</v>
      </c>
      <c r="B30" s="174" t="s">
        <v>178</v>
      </c>
      <c r="C30" s="175" t="s">
        <v>175</v>
      </c>
      <c r="D30" s="176" t="s">
        <v>179</v>
      </c>
      <c r="E30" s="185" t="s">
        <v>452</v>
      </c>
      <c r="F30" s="181"/>
      <c r="G30" s="181"/>
      <c r="H30" s="181"/>
      <c r="I30" s="181">
        <v>810000</v>
      </c>
    </row>
    <row r="31" spans="1:9" ht="38.25" x14ac:dyDescent="0.2">
      <c r="A31" s="174" t="s">
        <v>177</v>
      </c>
      <c r="B31" s="174" t="s">
        <v>178</v>
      </c>
      <c r="C31" s="175" t="s">
        <v>175</v>
      </c>
      <c r="D31" s="176" t="s">
        <v>179</v>
      </c>
      <c r="E31" s="185" t="s">
        <v>451</v>
      </c>
      <c r="F31" s="181"/>
      <c r="G31" s="181"/>
      <c r="H31" s="181"/>
      <c r="I31" s="181">
        <v>24300</v>
      </c>
    </row>
    <row r="32" spans="1:9" ht="25.5" x14ac:dyDescent="0.2">
      <c r="A32" s="174" t="s">
        <v>177</v>
      </c>
      <c r="B32" s="174" t="s">
        <v>178</v>
      </c>
      <c r="C32" s="175" t="s">
        <v>175</v>
      </c>
      <c r="D32" s="176" t="s">
        <v>179</v>
      </c>
      <c r="E32" s="185" t="s">
        <v>455</v>
      </c>
      <c r="F32" s="181"/>
      <c r="G32" s="181"/>
      <c r="H32" s="181"/>
      <c r="I32" s="181">
        <v>40000</v>
      </c>
    </row>
    <row r="33" spans="1:11" ht="25.5" x14ac:dyDescent="0.2">
      <c r="A33" s="174" t="s">
        <v>177</v>
      </c>
      <c r="B33" s="174" t="s">
        <v>178</v>
      </c>
      <c r="C33" s="175" t="s">
        <v>175</v>
      </c>
      <c r="D33" s="176" t="s">
        <v>179</v>
      </c>
      <c r="E33" s="185" t="s">
        <v>454</v>
      </c>
      <c r="F33" s="181"/>
      <c r="G33" s="181"/>
      <c r="H33" s="181"/>
      <c r="I33" s="181">
        <v>399386</v>
      </c>
    </row>
    <row r="34" spans="1:11" ht="28.5" x14ac:dyDescent="0.2">
      <c r="A34" s="170" t="s">
        <v>192</v>
      </c>
      <c r="B34" s="171"/>
      <c r="C34" s="182"/>
      <c r="D34" s="183" t="s">
        <v>412</v>
      </c>
      <c r="E34" s="172" t="s">
        <v>3</v>
      </c>
      <c r="F34" s="173"/>
      <c r="G34" s="173"/>
      <c r="H34" s="173"/>
      <c r="I34" s="173">
        <f>I35+I36</f>
        <v>911776</v>
      </c>
    </row>
    <row r="35" spans="1:11" ht="51" x14ac:dyDescent="0.2">
      <c r="A35" s="174" t="s">
        <v>196</v>
      </c>
      <c r="B35" s="174" t="s">
        <v>197</v>
      </c>
      <c r="C35" s="175" t="s">
        <v>198</v>
      </c>
      <c r="D35" s="176" t="s">
        <v>199</v>
      </c>
      <c r="E35" s="184" t="s">
        <v>392</v>
      </c>
      <c r="F35" s="178"/>
      <c r="G35" s="178"/>
      <c r="H35" s="178"/>
      <c r="I35" s="178">
        <v>902166</v>
      </c>
    </row>
    <row r="36" spans="1:11" ht="15" x14ac:dyDescent="0.2">
      <c r="A36" s="174" t="s">
        <v>213</v>
      </c>
      <c r="B36" s="174" t="s">
        <v>214</v>
      </c>
      <c r="C36" s="175" t="s">
        <v>215</v>
      </c>
      <c r="D36" s="176" t="s">
        <v>216</v>
      </c>
      <c r="E36" s="184" t="s">
        <v>392</v>
      </c>
      <c r="F36" s="178"/>
      <c r="G36" s="178"/>
      <c r="H36" s="178"/>
      <c r="I36" s="178">
        <v>9610</v>
      </c>
    </row>
    <row r="37" spans="1:11" ht="28.5" x14ac:dyDescent="0.2">
      <c r="A37" s="170" t="s">
        <v>224</v>
      </c>
      <c r="B37" s="171"/>
      <c r="C37" s="182"/>
      <c r="D37" s="171" t="s">
        <v>395</v>
      </c>
      <c r="E37" s="172" t="s">
        <v>3</v>
      </c>
      <c r="F37" s="173"/>
      <c r="G37" s="173"/>
      <c r="H37" s="173"/>
      <c r="I37" s="173">
        <f>I38+I39</f>
        <v>1126025</v>
      </c>
    </row>
    <row r="38" spans="1:11" ht="127.5" x14ac:dyDescent="0.2">
      <c r="A38" s="174" t="s">
        <v>313</v>
      </c>
      <c r="B38" s="174" t="s">
        <v>314</v>
      </c>
      <c r="C38" s="175" t="s">
        <v>237</v>
      </c>
      <c r="D38" s="185" t="s">
        <v>409</v>
      </c>
      <c r="E38" s="185" t="s">
        <v>409</v>
      </c>
      <c r="F38" s="178"/>
      <c r="G38" s="178"/>
      <c r="H38" s="178"/>
      <c r="I38" s="178">
        <v>1100600</v>
      </c>
      <c r="K38" s="186"/>
    </row>
    <row r="39" spans="1:11" ht="25.5" x14ac:dyDescent="0.2">
      <c r="A39" s="174" t="s">
        <v>318</v>
      </c>
      <c r="B39" s="174" t="s">
        <v>319</v>
      </c>
      <c r="C39" s="175" t="s">
        <v>168</v>
      </c>
      <c r="D39" s="176" t="s">
        <v>320</v>
      </c>
      <c r="E39" s="185" t="s">
        <v>413</v>
      </c>
      <c r="F39" s="181"/>
      <c r="G39" s="181"/>
      <c r="H39" s="181"/>
      <c r="I39" s="181">
        <v>25425</v>
      </c>
    </row>
    <row r="40" spans="1:11" ht="15.75" x14ac:dyDescent="0.2">
      <c r="A40" s="228" t="s">
        <v>437</v>
      </c>
      <c r="B40" s="228"/>
      <c r="C40" s="228"/>
      <c r="D40" s="228"/>
      <c r="E40" s="228"/>
      <c r="F40" s="173"/>
      <c r="G40" s="187"/>
      <c r="H40" s="187"/>
      <c r="I40" s="188">
        <f>I37+I34+I13+I11</f>
        <v>6957251.1799999997</v>
      </c>
      <c r="J40" s="189"/>
    </row>
    <row r="41" spans="1:11" x14ac:dyDescent="0.2">
      <c r="I41" s="190"/>
    </row>
    <row r="42" spans="1:11" s="195" customFormat="1" ht="15" x14ac:dyDescent="0.25">
      <c r="A42" s="191" t="s">
        <v>349</v>
      </c>
      <c r="B42" s="191"/>
      <c r="C42" s="192"/>
      <c r="D42" s="192"/>
      <c r="E42" s="192"/>
      <c r="F42" s="193"/>
      <c r="G42" s="193"/>
      <c r="H42" s="193"/>
      <c r="I42" s="194"/>
    </row>
    <row r="43" spans="1:11" s="195" customFormat="1" ht="15" x14ac:dyDescent="0.25">
      <c r="A43" s="226" t="s">
        <v>350</v>
      </c>
      <c r="B43" s="226"/>
      <c r="C43" s="226"/>
      <c r="D43" s="226"/>
      <c r="E43" s="193"/>
      <c r="F43" s="21" t="s">
        <v>446</v>
      </c>
      <c r="G43" s="193"/>
      <c r="H43" s="193"/>
      <c r="I43" s="196"/>
    </row>
    <row r="46" spans="1:11" x14ac:dyDescent="0.2">
      <c r="I46" s="208">
        <f>I40-В!O98</f>
        <v>-15000</v>
      </c>
    </row>
  </sheetData>
  <mergeCells count="13">
    <mergeCell ref="F2:I3"/>
    <mergeCell ref="A43:D43"/>
    <mergeCell ref="A4:I5"/>
    <mergeCell ref="A40:E40"/>
    <mergeCell ref="A7:A9"/>
    <mergeCell ref="B7:B9"/>
    <mergeCell ref="C7:C9"/>
    <mergeCell ref="D7:D9"/>
    <mergeCell ref="I7:I9"/>
    <mergeCell ref="E7:E9"/>
    <mergeCell ref="F7:F9"/>
    <mergeCell ref="G7:G9"/>
    <mergeCell ref="H7:H9"/>
  </mergeCells>
  <pageMargins left="0.39370078740157483" right="0.39370078740157483" top="0.78740157480314965" bottom="0.39370078740157483" header="0.31496062992125984" footer="0.31496062992125984"/>
  <pageSetup paperSize="9" scale="85" fitToHeight="3"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77"/>
  <sheetViews>
    <sheetView view="pageBreakPreview" topLeftCell="A22" zoomScale="70" zoomScaleNormal="80" zoomScaleSheetLayoutView="70" workbookViewId="0">
      <selection activeCell="C23" sqref="C23"/>
    </sheetView>
  </sheetViews>
  <sheetFormatPr defaultRowHeight="12.75" x14ac:dyDescent="0.2"/>
  <cols>
    <col min="1" max="1" width="12" customWidth="1"/>
    <col min="2" max="3" width="8" customWidth="1"/>
    <col min="4" max="4" width="43.42578125" customWidth="1"/>
    <col min="5" max="5" width="71.28515625" customWidth="1"/>
    <col min="6" max="8" width="12" customWidth="1"/>
    <col min="9" max="9" width="1.42578125" style="88" customWidth="1"/>
    <col min="10" max="10" width="32.42578125" style="88" customWidth="1"/>
    <col min="11" max="19" width="9.140625" style="88"/>
  </cols>
  <sheetData>
    <row r="1" spans="1:19" s="2" customFormat="1" x14ac:dyDescent="0.2">
      <c r="A1" s="94"/>
      <c r="B1" s="94"/>
      <c r="C1" s="94"/>
      <c r="D1" s="94"/>
      <c r="E1" s="94"/>
      <c r="F1" s="72"/>
      <c r="G1" s="72"/>
      <c r="H1" s="74" t="s">
        <v>425</v>
      </c>
      <c r="L1" s="73"/>
    </row>
    <row r="2" spans="1:19" s="2" customFormat="1" ht="12.75" customHeight="1" x14ac:dyDescent="0.2">
      <c r="A2" s="94"/>
      <c r="B2" s="94"/>
      <c r="C2" s="94"/>
      <c r="D2" s="94"/>
      <c r="E2" s="94"/>
      <c r="F2" s="210" t="str">
        <f>Д!D2</f>
        <v xml:space="preserve">до рішення сесії районної ради від __ грудня 2018 року "Про внесення змін до рішення сімнадцятої сесії районної ради від 21 грудня 2017 року  "Про районний бюджет на 2018 рік" </v>
      </c>
      <c r="G2" s="210"/>
      <c r="H2" s="210"/>
      <c r="I2" s="23"/>
      <c r="L2" s="23"/>
    </row>
    <row r="3" spans="1:19" s="2" customFormat="1" ht="33.75" customHeight="1" x14ac:dyDescent="0.2">
      <c r="A3" s="94"/>
      <c r="B3" s="94"/>
      <c r="C3" s="94"/>
      <c r="D3" s="94"/>
      <c r="E3" s="94"/>
      <c r="F3" s="210"/>
      <c r="G3" s="210"/>
      <c r="H3" s="210"/>
      <c r="I3" s="23"/>
      <c r="K3" s="23"/>
      <c r="L3" s="23"/>
    </row>
    <row r="4" spans="1:19" ht="18.75" x14ac:dyDescent="0.3">
      <c r="A4" s="96"/>
      <c r="B4" s="96"/>
      <c r="C4" s="96"/>
      <c r="D4" s="97"/>
      <c r="E4" s="96"/>
      <c r="F4" s="210"/>
      <c r="G4" s="210"/>
      <c r="H4" s="210"/>
      <c r="I4" s="89"/>
      <c r="J4" s="83"/>
      <c r="K4" s="83"/>
      <c r="L4" s="83"/>
      <c r="M4" s="83"/>
      <c r="N4" s="83"/>
      <c r="O4" s="83"/>
    </row>
    <row r="5" spans="1:19" ht="22.5" x14ac:dyDescent="0.2">
      <c r="A5" s="234" t="s">
        <v>414</v>
      </c>
      <c r="B5" s="234"/>
      <c r="C5" s="234"/>
      <c r="D5" s="234"/>
      <c r="E5" s="234"/>
      <c r="F5" s="234"/>
      <c r="G5" s="234"/>
      <c r="H5" s="234"/>
      <c r="I5" s="87"/>
      <c r="J5" s="83"/>
      <c r="K5" s="83"/>
      <c r="L5" s="83"/>
      <c r="M5" s="83"/>
      <c r="N5" s="83"/>
      <c r="O5" s="83"/>
    </row>
    <row r="6" spans="1:19" ht="22.5" x14ac:dyDescent="0.25">
      <c r="A6" s="98"/>
      <c r="B6" s="98"/>
      <c r="C6" s="98"/>
      <c r="D6" s="233"/>
      <c r="E6" s="233"/>
      <c r="F6" s="233"/>
      <c r="G6" s="233"/>
      <c r="H6" s="99" t="s">
        <v>338</v>
      </c>
      <c r="I6" s="86"/>
      <c r="J6" s="83"/>
      <c r="K6" s="83"/>
      <c r="L6" s="83"/>
      <c r="M6" s="83"/>
      <c r="N6" s="83"/>
      <c r="O6" s="83"/>
    </row>
    <row r="7" spans="1:19" s="48" customFormat="1" ht="52.5" x14ac:dyDescent="0.2">
      <c r="A7" s="134" t="s">
        <v>334</v>
      </c>
      <c r="B7" s="134" t="s">
        <v>339</v>
      </c>
      <c r="C7" s="134" t="s">
        <v>340</v>
      </c>
      <c r="D7" s="135" t="s">
        <v>415</v>
      </c>
      <c r="E7" s="136" t="s">
        <v>416</v>
      </c>
      <c r="F7" s="136" t="s">
        <v>4</v>
      </c>
      <c r="G7" s="136" t="s">
        <v>5</v>
      </c>
      <c r="H7" s="137" t="s">
        <v>3</v>
      </c>
      <c r="I7" s="138"/>
      <c r="J7" s="80"/>
      <c r="K7" s="80"/>
      <c r="L7" s="80"/>
      <c r="M7" s="80"/>
      <c r="N7" s="80"/>
      <c r="O7" s="80"/>
      <c r="P7" s="139"/>
      <c r="Q7" s="139"/>
      <c r="R7" s="139"/>
      <c r="S7" s="139"/>
    </row>
    <row r="8" spans="1:19" s="133" customFormat="1" ht="8.25" x14ac:dyDescent="0.15">
      <c r="A8" s="130" t="s">
        <v>387</v>
      </c>
      <c r="B8" s="130" t="s">
        <v>364</v>
      </c>
      <c r="C8" s="130" t="s">
        <v>365</v>
      </c>
      <c r="D8" s="130" t="s">
        <v>366</v>
      </c>
      <c r="E8" s="130" t="s">
        <v>367</v>
      </c>
      <c r="F8" s="130" t="s">
        <v>388</v>
      </c>
      <c r="G8" s="130" t="s">
        <v>389</v>
      </c>
      <c r="H8" s="130" t="s">
        <v>390</v>
      </c>
      <c r="I8" s="140"/>
      <c r="J8" s="131"/>
      <c r="K8" s="131"/>
      <c r="L8" s="131"/>
      <c r="M8" s="131"/>
      <c r="N8" s="131"/>
      <c r="O8" s="131"/>
      <c r="P8" s="132"/>
      <c r="Q8" s="132"/>
      <c r="R8" s="132"/>
      <c r="S8" s="132"/>
    </row>
    <row r="9" spans="1:19" s="121" customFormat="1" ht="14.25" x14ac:dyDescent="0.2">
      <c r="A9" s="143" t="s">
        <v>71</v>
      </c>
      <c r="B9" s="143"/>
      <c r="C9" s="143"/>
      <c r="D9" s="84" t="s">
        <v>417</v>
      </c>
      <c r="E9" s="85"/>
      <c r="F9" s="144">
        <f>SUM(F10:F13)</f>
        <v>285210</v>
      </c>
      <c r="G9" s="144">
        <f t="shared" ref="G9:H9" si="0">SUM(G10:G13)</f>
        <v>0</v>
      </c>
      <c r="H9" s="144">
        <f t="shared" si="0"/>
        <v>285210</v>
      </c>
      <c r="I9" s="118"/>
      <c r="J9" s="109"/>
      <c r="K9" s="109"/>
      <c r="L9" s="109"/>
      <c r="M9" s="109"/>
      <c r="N9" s="109"/>
      <c r="O9" s="119"/>
      <c r="P9" s="120"/>
      <c r="Q9" s="120"/>
      <c r="R9" s="120"/>
      <c r="S9" s="120"/>
    </row>
    <row r="10" spans="1:19" s="1" customFormat="1" ht="38.25" x14ac:dyDescent="0.2">
      <c r="A10" s="31" t="s">
        <v>78</v>
      </c>
      <c r="B10" s="31" t="s">
        <v>79</v>
      </c>
      <c r="C10" s="32" t="s">
        <v>80</v>
      </c>
      <c r="D10" s="33" t="s">
        <v>81</v>
      </c>
      <c r="E10" s="199" t="s">
        <v>418</v>
      </c>
      <c r="F10" s="148">
        <v>19000</v>
      </c>
      <c r="G10" s="148"/>
      <c r="H10" s="145">
        <f t="shared" ref="H10" si="1">F10+G10</f>
        <v>19000</v>
      </c>
      <c r="I10" s="122"/>
      <c r="J10" s="100"/>
      <c r="K10" s="100"/>
      <c r="L10" s="123"/>
      <c r="M10" s="123"/>
      <c r="N10" s="123"/>
      <c r="O10" s="100"/>
      <c r="P10" s="129"/>
      <c r="Q10" s="129"/>
      <c r="R10" s="129"/>
      <c r="S10" s="129"/>
    </row>
    <row r="11" spans="1:19" s="1" customFormat="1" x14ac:dyDescent="0.2">
      <c r="A11" s="31" t="s">
        <v>78</v>
      </c>
      <c r="B11" s="31" t="s">
        <v>79</v>
      </c>
      <c r="C11" s="32" t="s">
        <v>80</v>
      </c>
      <c r="D11" s="33" t="s">
        <v>81</v>
      </c>
      <c r="E11" s="199" t="s">
        <v>429</v>
      </c>
      <c r="F11" s="148">
        <v>86210</v>
      </c>
      <c r="G11" s="148"/>
      <c r="H11" s="145">
        <f t="shared" ref="H11" si="2">F11+G11</f>
        <v>86210</v>
      </c>
      <c r="I11" s="122"/>
      <c r="J11" s="100"/>
      <c r="K11" s="100"/>
      <c r="L11" s="123"/>
      <c r="M11" s="123"/>
      <c r="N11" s="123"/>
      <c r="O11" s="100"/>
      <c r="P11" s="129"/>
      <c r="Q11" s="129"/>
      <c r="R11" s="129"/>
      <c r="S11" s="129"/>
    </row>
    <row r="12" spans="1:19" s="1" customFormat="1" x14ac:dyDescent="0.2">
      <c r="A12" s="31" t="s">
        <v>78</v>
      </c>
      <c r="B12" s="31" t="s">
        <v>79</v>
      </c>
      <c r="C12" s="32" t="s">
        <v>80</v>
      </c>
      <c r="D12" s="33" t="s">
        <v>81</v>
      </c>
      <c r="E12" s="199" t="s">
        <v>419</v>
      </c>
      <c r="F12" s="148">
        <v>10000</v>
      </c>
      <c r="G12" s="148"/>
      <c r="H12" s="145">
        <f t="shared" ref="H12" si="3">F12+G12</f>
        <v>10000</v>
      </c>
      <c r="I12" s="122"/>
      <c r="J12" s="100"/>
      <c r="K12" s="100"/>
      <c r="L12" s="123"/>
      <c r="M12" s="123"/>
      <c r="N12" s="123"/>
      <c r="O12" s="100"/>
      <c r="P12" s="129"/>
      <c r="Q12" s="129"/>
      <c r="R12" s="129"/>
      <c r="S12" s="129"/>
    </row>
    <row r="13" spans="1:19" s="1" customFormat="1" ht="25.5" x14ac:dyDescent="0.2">
      <c r="A13" s="31" t="s">
        <v>78</v>
      </c>
      <c r="B13" s="31" t="s">
        <v>79</v>
      </c>
      <c r="C13" s="32" t="s">
        <v>80</v>
      </c>
      <c r="D13" s="33" t="s">
        <v>81</v>
      </c>
      <c r="E13" s="199" t="s">
        <v>426</v>
      </c>
      <c r="F13" s="148">
        <v>170000</v>
      </c>
      <c r="G13" s="148"/>
      <c r="H13" s="145">
        <f t="shared" ref="H13" si="4">F13+G13</f>
        <v>170000</v>
      </c>
      <c r="I13" s="128"/>
      <c r="J13" s="123"/>
      <c r="K13" s="100"/>
      <c r="L13" s="123"/>
      <c r="M13" s="123"/>
      <c r="N13" s="123"/>
      <c r="O13" s="100"/>
      <c r="P13" s="129"/>
      <c r="Q13" s="129"/>
      <c r="R13" s="129"/>
      <c r="S13" s="129"/>
    </row>
    <row r="14" spans="1:19" s="121" customFormat="1" ht="28.5" x14ac:dyDescent="0.2">
      <c r="A14" s="142" t="s">
        <v>82</v>
      </c>
      <c r="B14" s="142"/>
      <c r="C14" s="142"/>
      <c r="D14" s="84" t="s">
        <v>420</v>
      </c>
      <c r="E14" s="200"/>
      <c r="F14" s="146">
        <f>SUM(F15:F29)</f>
        <v>1001319</v>
      </c>
      <c r="G14" s="146">
        <f>SUM(G15:G29)</f>
        <v>70000</v>
      </c>
      <c r="H14" s="146">
        <f>SUM(H15:H29)</f>
        <v>1071319</v>
      </c>
      <c r="I14" s="122"/>
      <c r="J14" s="95"/>
      <c r="K14" s="100"/>
      <c r="L14" s="95"/>
      <c r="M14" s="95"/>
      <c r="N14" s="95"/>
      <c r="O14" s="119"/>
      <c r="P14" s="120"/>
      <c r="Q14" s="120"/>
      <c r="R14" s="120"/>
      <c r="S14" s="120"/>
    </row>
    <row r="15" spans="1:19" s="1" customFormat="1" ht="38.25" x14ac:dyDescent="0.2">
      <c r="A15" s="31" t="s">
        <v>86</v>
      </c>
      <c r="B15" s="31" t="s">
        <v>79</v>
      </c>
      <c r="C15" s="32" t="s">
        <v>80</v>
      </c>
      <c r="D15" s="33" t="s">
        <v>81</v>
      </c>
      <c r="E15" s="199" t="s">
        <v>418</v>
      </c>
      <c r="F15" s="145">
        <v>25000</v>
      </c>
      <c r="G15" s="145"/>
      <c r="H15" s="145">
        <f>F15+G15</f>
        <v>25000</v>
      </c>
      <c r="I15" s="122"/>
      <c r="J15" s="100"/>
      <c r="K15" s="100"/>
      <c r="L15" s="95"/>
      <c r="M15" s="95"/>
      <c r="N15" s="95"/>
      <c r="O15" s="100"/>
      <c r="P15" s="129"/>
      <c r="Q15" s="129"/>
      <c r="R15" s="129"/>
      <c r="S15" s="129"/>
    </row>
    <row r="16" spans="1:19" s="1" customFormat="1" ht="25.5" x14ac:dyDescent="0.2">
      <c r="A16" s="31" t="s">
        <v>101</v>
      </c>
      <c r="B16" s="31" t="s">
        <v>102</v>
      </c>
      <c r="C16" s="32" t="s">
        <v>103</v>
      </c>
      <c r="D16" s="33" t="s">
        <v>104</v>
      </c>
      <c r="E16" s="201" t="s">
        <v>427</v>
      </c>
      <c r="F16" s="145">
        <v>635938</v>
      </c>
      <c r="G16" s="145"/>
      <c r="H16" s="145">
        <f t="shared" ref="H16:H31" si="5">F16+G16</f>
        <v>635938</v>
      </c>
      <c r="I16" s="122"/>
      <c r="J16" s="95"/>
      <c r="K16" s="100"/>
      <c r="L16" s="95"/>
      <c r="M16" s="95"/>
      <c r="N16" s="95"/>
      <c r="O16" s="100"/>
      <c r="P16" s="129"/>
      <c r="Q16" s="129"/>
      <c r="R16" s="129"/>
      <c r="S16" s="129"/>
    </row>
    <row r="17" spans="1:19" s="1" customFormat="1" ht="25.5" x14ac:dyDescent="0.2">
      <c r="A17" s="31" t="s">
        <v>111</v>
      </c>
      <c r="B17" s="31" t="s">
        <v>112</v>
      </c>
      <c r="C17" s="32" t="s">
        <v>103</v>
      </c>
      <c r="D17" s="33" t="s">
        <v>113</v>
      </c>
      <c r="E17" s="202" t="s">
        <v>430</v>
      </c>
      <c r="F17" s="145">
        <v>85730</v>
      </c>
      <c r="G17" s="145"/>
      <c r="H17" s="145">
        <f t="shared" si="5"/>
        <v>85730</v>
      </c>
      <c r="I17" s="122"/>
      <c r="J17" s="100"/>
      <c r="K17" s="100"/>
      <c r="L17" s="95"/>
      <c r="M17" s="95"/>
      <c r="N17" s="95"/>
      <c r="O17" s="100"/>
      <c r="P17" s="129"/>
      <c r="Q17" s="129"/>
      <c r="R17" s="129"/>
      <c r="S17" s="129"/>
    </row>
    <row r="18" spans="1:19" s="1" customFormat="1" ht="38.25" x14ac:dyDescent="0.2">
      <c r="A18" s="31" t="s">
        <v>117</v>
      </c>
      <c r="B18" s="31" t="s">
        <v>118</v>
      </c>
      <c r="C18" s="32" t="s">
        <v>119</v>
      </c>
      <c r="D18" s="33" t="s">
        <v>120</v>
      </c>
      <c r="E18" s="202" t="s">
        <v>431</v>
      </c>
      <c r="F18" s="145">
        <v>39463</v>
      </c>
      <c r="G18" s="145"/>
      <c r="H18" s="145">
        <f t="shared" si="5"/>
        <v>39463</v>
      </c>
      <c r="I18" s="122"/>
      <c r="J18" s="100"/>
      <c r="K18" s="100"/>
      <c r="L18" s="95"/>
      <c r="M18" s="95"/>
      <c r="N18" s="95"/>
      <c r="O18" s="100"/>
      <c r="P18" s="129"/>
      <c r="Q18" s="129"/>
      <c r="R18" s="129"/>
      <c r="S18" s="129"/>
    </row>
    <row r="19" spans="1:19" s="1" customFormat="1" ht="38.25" x14ac:dyDescent="0.2">
      <c r="A19" s="31" t="s">
        <v>130</v>
      </c>
      <c r="B19" s="31" t="s">
        <v>131</v>
      </c>
      <c r="C19" s="32" t="s">
        <v>119</v>
      </c>
      <c r="D19" s="33" t="s">
        <v>132</v>
      </c>
      <c r="E19" s="202" t="s">
        <v>432</v>
      </c>
      <c r="F19" s="145">
        <v>7000</v>
      </c>
      <c r="G19" s="145"/>
      <c r="H19" s="145">
        <f t="shared" si="5"/>
        <v>7000</v>
      </c>
      <c r="I19" s="122"/>
      <c r="J19" s="100"/>
      <c r="K19" s="100"/>
      <c r="L19" s="95"/>
      <c r="M19" s="95"/>
      <c r="N19" s="95"/>
      <c r="O19" s="100"/>
      <c r="P19" s="129"/>
      <c r="Q19" s="129"/>
      <c r="R19" s="129"/>
      <c r="S19" s="129"/>
    </row>
    <row r="20" spans="1:19" s="1" customFormat="1" ht="38.25" x14ac:dyDescent="0.2">
      <c r="A20" s="31" t="s">
        <v>136</v>
      </c>
      <c r="B20" s="31" t="s">
        <v>137</v>
      </c>
      <c r="C20" s="32" t="s">
        <v>138</v>
      </c>
      <c r="D20" s="33" t="s">
        <v>139</v>
      </c>
      <c r="E20" s="199" t="s">
        <v>418</v>
      </c>
      <c r="F20" s="145">
        <v>50000</v>
      </c>
      <c r="G20" s="145"/>
      <c r="H20" s="145">
        <f t="shared" si="5"/>
        <v>50000</v>
      </c>
      <c r="I20" s="125"/>
      <c r="J20" s="100"/>
      <c r="K20" s="100"/>
      <c r="L20" s="95"/>
      <c r="M20" s="108"/>
      <c r="N20" s="82"/>
      <c r="O20" s="100"/>
      <c r="P20" s="129"/>
      <c r="Q20" s="129"/>
      <c r="R20" s="129"/>
      <c r="S20" s="129"/>
    </row>
    <row r="21" spans="1:19" s="1" customFormat="1" ht="25.5" x14ac:dyDescent="0.2">
      <c r="A21" s="31" t="s">
        <v>136</v>
      </c>
      <c r="B21" s="31" t="s">
        <v>137</v>
      </c>
      <c r="C21" s="32" t="s">
        <v>138</v>
      </c>
      <c r="D21" s="33" t="s">
        <v>139</v>
      </c>
      <c r="E21" s="203" t="s">
        <v>428</v>
      </c>
      <c r="F21" s="147">
        <v>10400</v>
      </c>
      <c r="G21" s="145"/>
      <c r="H21" s="145">
        <f t="shared" si="5"/>
        <v>10400</v>
      </c>
      <c r="I21" s="122"/>
      <c r="J21" s="95"/>
      <c r="K21" s="100"/>
      <c r="L21" s="95"/>
      <c r="M21" s="108"/>
      <c r="N21" s="82"/>
      <c r="O21" s="100"/>
      <c r="P21" s="129"/>
      <c r="Q21" s="129"/>
      <c r="R21" s="129"/>
      <c r="S21" s="129"/>
    </row>
    <row r="22" spans="1:19" s="1" customFormat="1" x14ac:dyDescent="0.2">
      <c r="A22" s="31" t="s">
        <v>140</v>
      </c>
      <c r="B22" s="31" t="s">
        <v>141</v>
      </c>
      <c r="C22" s="41"/>
      <c r="D22" s="33" t="s">
        <v>142</v>
      </c>
      <c r="E22" s="203" t="s">
        <v>433</v>
      </c>
      <c r="F22" s="147">
        <v>30000</v>
      </c>
      <c r="G22" s="145"/>
      <c r="H22" s="145">
        <f t="shared" si="5"/>
        <v>30000</v>
      </c>
      <c r="I22" s="122"/>
      <c r="J22" s="95"/>
      <c r="K22" s="100"/>
      <c r="L22" s="95"/>
      <c r="M22" s="108"/>
      <c r="N22" s="82"/>
      <c r="O22" s="100"/>
      <c r="P22" s="129"/>
      <c r="Q22" s="129"/>
      <c r="R22" s="129"/>
      <c r="S22" s="129"/>
    </row>
    <row r="23" spans="1:19" s="1" customFormat="1" x14ac:dyDescent="0.2">
      <c r="A23" s="31" t="s">
        <v>147</v>
      </c>
      <c r="B23" s="31" t="s">
        <v>148</v>
      </c>
      <c r="C23" s="41"/>
      <c r="D23" s="33" t="s">
        <v>149</v>
      </c>
      <c r="E23" s="203" t="s">
        <v>433</v>
      </c>
      <c r="F23" s="145">
        <v>61788</v>
      </c>
      <c r="G23" s="145"/>
      <c r="H23" s="145">
        <f t="shared" si="5"/>
        <v>61788</v>
      </c>
      <c r="I23" s="122"/>
      <c r="J23" s="100"/>
      <c r="K23" s="100"/>
      <c r="L23" s="95"/>
      <c r="M23" s="95"/>
      <c r="N23" s="95"/>
      <c r="O23" s="100"/>
      <c r="P23" s="129"/>
      <c r="Q23" s="129"/>
      <c r="R23" s="129"/>
      <c r="S23" s="129"/>
    </row>
    <row r="24" spans="1:19" s="1" customFormat="1" ht="25.5" x14ac:dyDescent="0.2">
      <c r="A24" s="31" t="s">
        <v>180</v>
      </c>
      <c r="B24" s="31" t="s">
        <v>181</v>
      </c>
      <c r="C24" s="32" t="s">
        <v>182</v>
      </c>
      <c r="D24" s="33" t="s">
        <v>183</v>
      </c>
      <c r="E24" s="203" t="s">
        <v>434</v>
      </c>
      <c r="F24" s="145">
        <v>1000</v>
      </c>
      <c r="G24" s="145"/>
      <c r="H24" s="145">
        <f t="shared" si="5"/>
        <v>1000</v>
      </c>
      <c r="I24" s="122"/>
      <c r="J24" s="100"/>
      <c r="K24" s="100"/>
      <c r="L24" s="95"/>
      <c r="M24" s="95"/>
      <c r="N24" s="95"/>
      <c r="O24" s="100"/>
      <c r="P24" s="129"/>
      <c r="Q24" s="129"/>
      <c r="R24" s="129"/>
      <c r="S24" s="129"/>
    </row>
    <row r="25" spans="1:19" s="1" customFormat="1" ht="25.5" x14ac:dyDescent="0.2">
      <c r="A25" s="31" t="s">
        <v>184</v>
      </c>
      <c r="B25" s="31" t="s">
        <v>185</v>
      </c>
      <c r="C25" s="32" t="s">
        <v>186</v>
      </c>
      <c r="D25" s="33" t="s">
        <v>187</v>
      </c>
      <c r="E25" s="199" t="s">
        <v>435</v>
      </c>
      <c r="F25" s="145">
        <v>5000</v>
      </c>
      <c r="G25" s="145"/>
      <c r="H25" s="145">
        <f t="shared" si="5"/>
        <v>5000</v>
      </c>
      <c r="I25" s="122"/>
      <c r="J25" s="100"/>
      <c r="K25" s="100"/>
      <c r="L25" s="95"/>
      <c r="M25" s="95"/>
      <c r="N25" s="95"/>
      <c r="O25" s="100"/>
      <c r="P25" s="129"/>
      <c r="Q25" s="129"/>
      <c r="R25" s="129"/>
      <c r="S25" s="129"/>
    </row>
    <row r="26" spans="1:19" s="1" customFormat="1" ht="63.75" x14ac:dyDescent="0.2">
      <c r="A26" s="31" t="s">
        <v>188</v>
      </c>
      <c r="B26" s="31" t="s">
        <v>189</v>
      </c>
      <c r="C26" s="32" t="s">
        <v>190</v>
      </c>
      <c r="D26" s="33" t="s">
        <v>191</v>
      </c>
      <c r="E26" s="199" t="s">
        <v>422</v>
      </c>
      <c r="F26" s="145">
        <v>50000</v>
      </c>
      <c r="G26" s="145"/>
      <c r="H26" s="145">
        <f t="shared" si="5"/>
        <v>50000</v>
      </c>
      <c r="I26" s="122"/>
      <c r="J26" s="100"/>
      <c r="K26" s="100"/>
      <c r="L26" s="95"/>
      <c r="M26" s="95"/>
      <c r="N26" s="95"/>
      <c r="O26" s="100"/>
      <c r="P26" s="129"/>
      <c r="Q26" s="129"/>
      <c r="R26" s="129"/>
      <c r="S26" s="129"/>
    </row>
    <row r="27" spans="1:19" s="1" customFormat="1" ht="25.5" x14ac:dyDescent="0.2">
      <c r="A27" s="81" t="s">
        <v>159</v>
      </c>
      <c r="B27" s="124">
        <v>6082</v>
      </c>
      <c r="C27" s="124" t="s">
        <v>161</v>
      </c>
      <c r="D27" s="151" t="s">
        <v>162</v>
      </c>
      <c r="E27" s="202" t="s">
        <v>421</v>
      </c>
      <c r="F27" s="145"/>
      <c r="G27" s="145">
        <v>70000</v>
      </c>
      <c r="H27" s="145">
        <f>F27+G27</f>
        <v>70000</v>
      </c>
      <c r="I27" s="122"/>
      <c r="J27" s="100"/>
      <c r="K27" s="100"/>
      <c r="L27" s="95"/>
      <c r="M27" s="95"/>
      <c r="N27" s="95"/>
      <c r="O27" s="100"/>
      <c r="P27" s="129"/>
      <c r="Q27" s="129"/>
      <c r="R27" s="129"/>
      <c r="S27" s="129"/>
    </row>
    <row r="28" spans="1:19" s="1" customFormat="1" ht="25.5" x14ac:dyDescent="0.2">
      <c r="A28" s="31" t="s">
        <v>344</v>
      </c>
      <c r="B28" s="4"/>
      <c r="C28" s="4"/>
      <c r="D28" s="50" t="s">
        <v>353</v>
      </c>
      <c r="E28" s="71" t="s">
        <v>436</v>
      </c>
      <c r="F28" s="148"/>
      <c r="G28" s="148">
        <v>20000</v>
      </c>
      <c r="H28" s="145">
        <f t="shared" si="5"/>
        <v>20000</v>
      </c>
      <c r="I28" s="122"/>
      <c r="J28" s="101"/>
      <c r="K28" s="100"/>
      <c r="L28" s="123"/>
      <c r="M28" s="123"/>
      <c r="N28" s="123"/>
      <c r="O28" s="100"/>
      <c r="P28" s="129"/>
      <c r="Q28" s="129"/>
      <c r="R28" s="129"/>
      <c r="S28" s="129"/>
    </row>
    <row r="29" spans="1:19" s="1" customFormat="1" ht="25.5" x14ac:dyDescent="0.2">
      <c r="A29" s="31" t="s">
        <v>344</v>
      </c>
      <c r="B29" s="4"/>
      <c r="C29" s="4"/>
      <c r="D29" s="50" t="s">
        <v>353</v>
      </c>
      <c r="E29" s="71" t="s">
        <v>436</v>
      </c>
      <c r="F29" s="148"/>
      <c r="G29" s="148">
        <v>-20000</v>
      </c>
      <c r="H29" s="145">
        <f t="shared" si="5"/>
        <v>-20000</v>
      </c>
      <c r="I29" s="122"/>
      <c r="J29" s="102"/>
      <c r="K29" s="100"/>
      <c r="L29" s="123"/>
      <c r="M29" s="123"/>
      <c r="N29" s="123"/>
      <c r="O29" s="100"/>
      <c r="P29" s="129"/>
      <c r="Q29" s="129"/>
      <c r="R29" s="129"/>
      <c r="S29" s="129"/>
    </row>
    <row r="30" spans="1:19" s="114" customFormat="1" ht="42.75" x14ac:dyDescent="0.25">
      <c r="A30" s="142" t="s">
        <v>224</v>
      </c>
      <c r="B30" s="142"/>
      <c r="C30" s="142"/>
      <c r="D30" s="84" t="s">
        <v>395</v>
      </c>
      <c r="E30" s="200"/>
      <c r="F30" s="146">
        <f>F31</f>
        <v>169016</v>
      </c>
      <c r="G30" s="146">
        <f t="shared" ref="G30:H30" si="6">G31</f>
        <v>0</v>
      </c>
      <c r="H30" s="146">
        <f t="shared" si="6"/>
        <v>169016</v>
      </c>
      <c r="I30" s="115"/>
      <c r="J30" s="117"/>
      <c r="K30" s="116"/>
      <c r="L30" s="117"/>
      <c r="M30" s="117"/>
      <c r="N30" s="117"/>
      <c r="O30" s="112"/>
      <c r="P30" s="113"/>
      <c r="Q30" s="113"/>
      <c r="R30" s="113"/>
      <c r="S30" s="113"/>
    </row>
    <row r="31" spans="1:19" s="121" customFormat="1" ht="38.25" x14ac:dyDescent="0.2">
      <c r="A31" s="31" t="s">
        <v>307</v>
      </c>
      <c r="B31" s="31" t="s">
        <v>308</v>
      </c>
      <c r="C31" s="32" t="s">
        <v>233</v>
      </c>
      <c r="D31" s="33" t="s">
        <v>309</v>
      </c>
      <c r="E31" s="203" t="s">
        <v>428</v>
      </c>
      <c r="F31" s="126">
        <v>169016</v>
      </c>
      <c r="G31" s="148"/>
      <c r="H31" s="145">
        <f t="shared" si="5"/>
        <v>169016</v>
      </c>
      <c r="I31" s="127"/>
      <c r="J31" s="100"/>
      <c r="K31" s="100"/>
      <c r="L31" s="123"/>
      <c r="M31" s="123"/>
      <c r="N31" s="103"/>
      <c r="O31" s="119"/>
      <c r="P31" s="120"/>
      <c r="Q31" s="120"/>
      <c r="R31" s="120"/>
      <c r="S31" s="120"/>
    </row>
    <row r="32" spans="1:19" s="121" customFormat="1" x14ac:dyDescent="0.2">
      <c r="A32" s="141"/>
      <c r="B32" s="141"/>
      <c r="C32" s="141"/>
      <c r="D32" s="75" t="s">
        <v>423</v>
      </c>
      <c r="E32" s="75"/>
      <c r="F32" s="149">
        <f>F30+F14+F9</f>
        <v>1455545</v>
      </c>
      <c r="G32" s="149">
        <f>G30+G14+G9</f>
        <v>70000</v>
      </c>
      <c r="H32" s="149">
        <f>H30+H14+H9</f>
        <v>1525545</v>
      </c>
      <c r="I32" s="122"/>
      <c r="J32" s="123"/>
      <c r="K32" s="100"/>
      <c r="L32" s="123"/>
      <c r="M32" s="123"/>
      <c r="N32" s="123"/>
      <c r="O32" s="119"/>
      <c r="P32" s="120"/>
      <c r="Q32" s="120"/>
      <c r="R32" s="120"/>
      <c r="S32" s="120"/>
    </row>
    <row r="33" spans="1:15" ht="18.75" x14ac:dyDescent="0.3">
      <c r="A33" s="93"/>
      <c r="B33" s="93"/>
      <c r="C33" s="95"/>
      <c r="D33" s="95"/>
      <c r="E33" s="92"/>
      <c r="F33" s="90"/>
      <c r="G33" s="104"/>
      <c r="H33" s="104"/>
      <c r="I33" s="104"/>
      <c r="J33" s="83"/>
      <c r="K33" s="83"/>
      <c r="L33" s="83"/>
      <c r="M33" s="83"/>
      <c r="N33" s="83"/>
      <c r="O33" s="83"/>
    </row>
    <row r="34" spans="1:15" s="2" customFormat="1" x14ac:dyDescent="0.2">
      <c r="A34" s="109" t="s">
        <v>349</v>
      </c>
      <c r="B34" s="109"/>
      <c r="C34" s="95"/>
      <c r="D34" s="95"/>
      <c r="E34" s="95"/>
      <c r="F34" s="91"/>
      <c r="G34" s="91"/>
      <c r="H34" s="91"/>
      <c r="I34" s="77"/>
    </row>
    <row r="35" spans="1:15" s="2" customFormat="1" ht="14.25" x14ac:dyDescent="0.2">
      <c r="A35" s="232" t="s">
        <v>350</v>
      </c>
      <c r="B35" s="232"/>
      <c r="C35" s="232"/>
      <c r="D35" s="232"/>
      <c r="E35" s="91"/>
      <c r="F35" s="21" t="s">
        <v>446</v>
      </c>
      <c r="G35" s="91"/>
      <c r="H35" s="91"/>
      <c r="I35" s="78"/>
    </row>
    <row r="36" spans="1:15" x14ac:dyDescent="0.2">
      <c r="A36" s="105"/>
      <c r="B36" s="105"/>
      <c r="C36" s="105"/>
      <c r="D36" s="97"/>
      <c r="E36" s="97"/>
      <c r="F36" s="104"/>
      <c r="G36" s="104"/>
      <c r="H36" s="104"/>
      <c r="I36" s="104"/>
      <c r="J36" s="83"/>
      <c r="K36" s="83"/>
      <c r="L36" s="83"/>
      <c r="M36" s="83"/>
      <c r="N36" s="83"/>
      <c r="O36" s="83"/>
    </row>
    <row r="37" spans="1:15" x14ac:dyDescent="0.2">
      <c r="A37" s="105"/>
      <c r="B37" s="105"/>
      <c r="C37" s="105"/>
      <c r="D37" s="97"/>
      <c r="E37" s="97"/>
      <c r="F37" s="104"/>
      <c r="G37" s="104"/>
      <c r="H37" s="104"/>
      <c r="I37" s="104"/>
      <c r="J37" s="83"/>
      <c r="K37" s="83"/>
      <c r="L37" s="83"/>
      <c r="M37" s="83"/>
      <c r="N37" s="83"/>
      <c r="O37" s="83"/>
    </row>
    <row r="38" spans="1:15" x14ac:dyDescent="0.2">
      <c r="A38" s="105"/>
      <c r="B38" s="105"/>
      <c r="C38" s="105"/>
      <c r="D38" s="97"/>
      <c r="E38" s="97"/>
      <c r="F38" s="104"/>
      <c r="G38" s="104"/>
      <c r="H38" s="104"/>
      <c r="I38" s="104"/>
      <c r="J38" s="83"/>
      <c r="K38" s="83"/>
      <c r="L38" s="83"/>
      <c r="M38" s="83"/>
      <c r="N38" s="83"/>
      <c r="O38" s="83"/>
    </row>
    <row r="39" spans="1:15" x14ac:dyDescent="0.2">
      <c r="A39" s="105"/>
      <c r="B39" s="105"/>
      <c r="C39" s="105"/>
      <c r="D39" s="97"/>
      <c r="E39" s="97"/>
      <c r="F39" s="104"/>
      <c r="G39" s="104"/>
      <c r="H39" s="104"/>
      <c r="I39" s="104"/>
      <c r="J39" s="83"/>
      <c r="K39" s="83"/>
      <c r="L39" s="83"/>
      <c r="M39" s="83"/>
      <c r="N39" s="83"/>
      <c r="O39" s="83"/>
    </row>
    <row r="40" spans="1:15" x14ac:dyDescent="0.2">
      <c r="A40" s="105"/>
      <c r="B40" s="105"/>
      <c r="C40" s="105"/>
      <c r="D40" s="97"/>
      <c r="E40" s="97"/>
      <c r="F40" s="104"/>
      <c r="G40" s="104"/>
      <c r="H40" s="104"/>
      <c r="I40" s="104"/>
      <c r="J40" s="83"/>
      <c r="K40" s="83"/>
      <c r="L40" s="83"/>
      <c r="M40" s="83"/>
      <c r="N40" s="83"/>
      <c r="O40" s="83"/>
    </row>
    <row r="41" spans="1:15" ht="20.25" x14ac:dyDescent="0.3">
      <c r="A41" s="105"/>
      <c r="B41" s="105"/>
      <c r="C41" s="105"/>
      <c r="D41" s="97"/>
      <c r="E41" s="110"/>
      <c r="F41" s="104"/>
      <c r="G41" s="104"/>
      <c r="H41" s="104"/>
      <c r="I41" s="104"/>
    </row>
    <row r="42" spans="1:15" ht="18.75" x14ac:dyDescent="0.3">
      <c r="A42" s="105"/>
      <c r="B42" s="105"/>
      <c r="C42" s="105"/>
      <c r="D42" s="97"/>
      <c r="E42" s="111"/>
      <c r="F42" s="104"/>
      <c r="G42" s="104"/>
      <c r="H42" s="104"/>
      <c r="I42" s="104"/>
    </row>
    <row r="43" spans="1:15" x14ac:dyDescent="0.2">
      <c r="A43" s="105"/>
      <c r="B43" s="105"/>
      <c r="C43" s="105"/>
      <c r="D43" s="97"/>
      <c r="E43" s="97"/>
      <c r="F43" s="104"/>
      <c r="G43" s="104"/>
      <c r="H43" s="104"/>
      <c r="I43" s="104"/>
    </row>
    <row r="44" spans="1:15" x14ac:dyDescent="0.2">
      <c r="A44" s="105"/>
      <c r="B44" s="105"/>
      <c r="C44" s="105"/>
      <c r="D44" s="97"/>
      <c r="E44" s="97"/>
      <c r="F44" s="104"/>
      <c r="G44" s="104"/>
      <c r="H44" s="104"/>
      <c r="I44" s="104"/>
    </row>
    <row r="45" spans="1:15" x14ac:dyDescent="0.2">
      <c r="A45" s="105"/>
      <c r="B45" s="105"/>
      <c r="C45" s="105"/>
      <c r="D45" s="97"/>
      <c r="E45" s="97"/>
      <c r="F45" s="104"/>
      <c r="G45" s="104"/>
      <c r="H45" s="104"/>
      <c r="I45" s="104"/>
    </row>
    <row r="46" spans="1:15" x14ac:dyDescent="0.2">
      <c r="A46" s="105"/>
      <c r="B46" s="105"/>
      <c r="C46" s="105"/>
      <c r="D46" s="97"/>
      <c r="E46" s="97"/>
      <c r="F46" s="104"/>
      <c r="G46" s="104"/>
      <c r="H46" s="104"/>
      <c r="I46" s="104"/>
    </row>
    <row r="47" spans="1:15" x14ac:dyDescent="0.2">
      <c r="A47" s="105"/>
      <c r="B47" s="105"/>
      <c r="C47" s="105"/>
      <c r="D47" s="97"/>
      <c r="E47" s="97"/>
      <c r="F47" s="104"/>
      <c r="G47" s="104"/>
      <c r="H47" s="104"/>
      <c r="I47" s="104"/>
    </row>
    <row r="48" spans="1:15" x14ac:dyDescent="0.2">
      <c r="A48" s="105"/>
      <c r="B48" s="105"/>
      <c r="C48" s="105"/>
      <c r="D48" s="97"/>
      <c r="E48" s="97"/>
      <c r="F48" s="104"/>
      <c r="G48" s="104"/>
      <c r="H48" s="104"/>
      <c r="I48" s="104"/>
    </row>
    <row r="49" spans="1:9" x14ac:dyDescent="0.2">
      <c r="A49" s="105"/>
      <c r="B49" s="105"/>
      <c r="C49" s="105"/>
      <c r="D49" s="97"/>
      <c r="E49" s="97"/>
      <c r="F49" s="104"/>
      <c r="G49" s="104"/>
      <c r="H49" s="104"/>
      <c r="I49" s="104"/>
    </row>
    <row r="50" spans="1:9" x14ac:dyDescent="0.2">
      <c r="A50" s="105"/>
      <c r="B50" s="105"/>
      <c r="C50" s="105"/>
      <c r="D50" s="97"/>
      <c r="E50" s="97"/>
      <c r="F50" s="104"/>
      <c r="G50" s="104"/>
      <c r="H50" s="104"/>
      <c r="I50" s="104"/>
    </row>
    <row r="51" spans="1:9" x14ac:dyDescent="0.2">
      <c r="A51" s="105"/>
      <c r="B51" s="105"/>
      <c r="C51" s="105"/>
      <c r="D51" s="97"/>
      <c r="E51" s="97"/>
      <c r="F51" s="104"/>
      <c r="G51" s="104"/>
      <c r="H51" s="104"/>
      <c r="I51" s="104"/>
    </row>
    <row r="52" spans="1:9" x14ac:dyDescent="0.2">
      <c r="A52" s="105"/>
      <c r="B52" s="105"/>
      <c r="C52" s="105"/>
      <c r="D52" s="97"/>
      <c r="E52" s="97"/>
      <c r="F52" s="104"/>
      <c r="G52" s="104"/>
      <c r="H52" s="104"/>
      <c r="I52" s="104"/>
    </row>
    <row r="53" spans="1:9" x14ac:dyDescent="0.2">
      <c r="A53" s="105"/>
      <c r="B53" s="105"/>
      <c r="C53" s="105"/>
      <c r="D53" s="97"/>
      <c r="E53" s="97"/>
      <c r="F53" s="104"/>
      <c r="G53" s="104"/>
      <c r="H53" s="104"/>
      <c r="I53" s="104"/>
    </row>
    <row r="54" spans="1:9" x14ac:dyDescent="0.2">
      <c r="A54" s="105"/>
      <c r="B54" s="105"/>
      <c r="C54" s="105"/>
      <c r="D54" s="97"/>
      <c r="E54" s="97"/>
      <c r="F54" s="104"/>
      <c r="G54" s="104"/>
      <c r="H54" s="104"/>
      <c r="I54" s="104"/>
    </row>
    <row r="55" spans="1:9" x14ac:dyDescent="0.2">
      <c r="A55" s="105"/>
      <c r="B55" s="105"/>
      <c r="C55" s="105"/>
      <c r="D55" s="97"/>
      <c r="E55" s="97"/>
      <c r="F55" s="104"/>
      <c r="G55" s="104"/>
      <c r="H55" s="104"/>
      <c r="I55" s="104"/>
    </row>
    <row r="56" spans="1:9" x14ac:dyDescent="0.2">
      <c r="A56" s="105"/>
      <c r="B56" s="105"/>
      <c r="C56" s="105"/>
      <c r="D56" s="97"/>
      <c r="E56" s="97"/>
      <c r="F56" s="104"/>
      <c r="G56" s="104"/>
      <c r="H56" s="104"/>
      <c r="I56" s="104"/>
    </row>
    <row r="57" spans="1:9" x14ac:dyDescent="0.2">
      <c r="A57" s="105"/>
      <c r="B57" s="105"/>
      <c r="C57" s="105"/>
      <c r="D57" s="97"/>
      <c r="E57" s="97"/>
      <c r="F57" s="104"/>
      <c r="G57" s="104"/>
      <c r="H57" s="104"/>
      <c r="I57" s="104"/>
    </row>
    <row r="58" spans="1:9" x14ac:dyDescent="0.2">
      <c r="A58" s="105"/>
      <c r="B58" s="105"/>
      <c r="C58" s="105"/>
      <c r="D58" s="97"/>
      <c r="E58" s="97"/>
      <c r="F58" s="104"/>
      <c r="G58" s="104"/>
      <c r="H58" s="104"/>
      <c r="I58" s="104"/>
    </row>
    <row r="59" spans="1:9" x14ac:dyDescent="0.2">
      <c r="A59" s="105"/>
      <c r="B59" s="105"/>
      <c r="C59" s="105"/>
      <c r="D59" s="97"/>
      <c r="E59" s="97"/>
      <c r="F59" s="104"/>
      <c r="G59" s="104"/>
      <c r="H59" s="104"/>
      <c r="I59" s="104"/>
    </row>
    <row r="60" spans="1:9" x14ac:dyDescent="0.2">
      <c r="A60" s="105"/>
      <c r="B60" s="105"/>
      <c r="C60" s="105"/>
      <c r="D60" s="97"/>
      <c r="E60" s="97"/>
      <c r="F60" s="104"/>
      <c r="G60" s="104"/>
      <c r="H60" s="104"/>
      <c r="I60" s="104"/>
    </row>
    <row r="61" spans="1:9" x14ac:dyDescent="0.2">
      <c r="A61" s="96"/>
      <c r="B61" s="96"/>
      <c r="C61" s="96"/>
      <c r="D61" s="97"/>
      <c r="E61" s="97"/>
      <c r="F61" s="106"/>
      <c r="G61" s="106"/>
      <c r="H61" s="106"/>
      <c r="I61" s="104"/>
    </row>
    <row r="62" spans="1:9" x14ac:dyDescent="0.2">
      <c r="A62" s="96"/>
      <c r="B62" s="96"/>
      <c r="C62" s="96"/>
      <c r="D62" s="97"/>
      <c r="E62" s="97"/>
      <c r="F62" s="106"/>
      <c r="G62" s="106"/>
      <c r="H62" s="106"/>
      <c r="I62" s="104"/>
    </row>
    <row r="63" spans="1:9" x14ac:dyDescent="0.2">
      <c r="A63" s="96"/>
      <c r="B63" s="96"/>
      <c r="C63" s="96"/>
      <c r="D63" s="97"/>
      <c r="E63" s="97"/>
      <c r="F63" s="106"/>
      <c r="G63" s="106"/>
      <c r="H63" s="106"/>
      <c r="I63" s="104"/>
    </row>
    <row r="64" spans="1:9" x14ac:dyDescent="0.2">
      <c r="A64" s="96"/>
      <c r="B64" s="96"/>
      <c r="C64" s="96"/>
      <c r="D64" s="97"/>
      <c r="E64" s="97"/>
      <c r="F64" s="106"/>
      <c r="G64" s="106"/>
      <c r="H64" s="106"/>
      <c r="I64" s="104"/>
    </row>
    <row r="65" spans="1:9" x14ac:dyDescent="0.2">
      <c r="A65" s="96"/>
      <c r="B65" s="96"/>
      <c r="C65" s="96"/>
      <c r="D65" s="97"/>
      <c r="E65" s="97"/>
      <c r="F65" s="106"/>
      <c r="G65" s="106"/>
      <c r="H65" s="106"/>
      <c r="I65" s="104"/>
    </row>
    <row r="66" spans="1:9" x14ac:dyDescent="0.2">
      <c r="A66" s="96"/>
      <c r="B66" s="96"/>
      <c r="C66" s="96"/>
      <c r="D66" s="97"/>
      <c r="E66" s="97"/>
      <c r="F66" s="106"/>
      <c r="G66" s="106"/>
      <c r="H66" s="106"/>
      <c r="I66" s="104"/>
    </row>
    <row r="67" spans="1:9" x14ac:dyDescent="0.2">
      <c r="A67" s="96"/>
      <c r="B67" s="96"/>
      <c r="C67" s="96"/>
      <c r="D67" s="97"/>
      <c r="E67" s="97"/>
      <c r="F67" s="106"/>
      <c r="G67" s="106"/>
      <c r="H67" s="106"/>
      <c r="I67" s="104"/>
    </row>
    <row r="68" spans="1:9" x14ac:dyDescent="0.2">
      <c r="A68" s="96"/>
      <c r="B68" s="96"/>
      <c r="C68" s="96"/>
      <c r="D68" s="97"/>
      <c r="E68" s="97"/>
      <c r="F68" s="106"/>
      <c r="G68" s="106"/>
      <c r="H68" s="106"/>
      <c r="I68" s="104"/>
    </row>
    <row r="69" spans="1:9" x14ac:dyDescent="0.2">
      <c r="A69" s="96"/>
      <c r="B69" s="96"/>
      <c r="C69" s="96"/>
      <c r="D69" s="97"/>
      <c r="E69" s="97"/>
      <c r="F69" s="106"/>
      <c r="G69" s="106"/>
      <c r="H69" s="106"/>
      <c r="I69" s="104"/>
    </row>
    <row r="70" spans="1:9" x14ac:dyDescent="0.2">
      <c r="A70" s="96"/>
      <c r="B70" s="96"/>
      <c r="C70" s="96"/>
      <c r="D70" s="97"/>
      <c r="E70" s="97"/>
      <c r="F70" s="106"/>
      <c r="G70" s="106"/>
      <c r="H70" s="106"/>
      <c r="I70" s="104"/>
    </row>
    <row r="71" spans="1:9" x14ac:dyDescent="0.2">
      <c r="A71" s="96"/>
      <c r="B71" s="96"/>
      <c r="C71" s="96"/>
      <c r="D71" s="97"/>
      <c r="E71" s="97"/>
      <c r="F71" s="106"/>
      <c r="G71" s="106"/>
      <c r="H71" s="106"/>
      <c r="I71" s="104"/>
    </row>
    <row r="72" spans="1:9" x14ac:dyDescent="0.2">
      <c r="A72" s="96"/>
      <c r="B72" s="96"/>
      <c r="C72" s="96"/>
      <c r="D72" s="97"/>
      <c r="E72" s="97"/>
      <c r="F72" s="106"/>
      <c r="G72" s="106"/>
      <c r="H72" s="106"/>
      <c r="I72" s="104"/>
    </row>
    <row r="73" spans="1:9" x14ac:dyDescent="0.2">
      <c r="A73" s="96"/>
      <c r="B73" s="96"/>
      <c r="C73" s="96"/>
      <c r="D73" s="97"/>
      <c r="E73" s="97"/>
      <c r="F73" s="106"/>
      <c r="G73" s="106"/>
      <c r="H73" s="106"/>
      <c r="I73" s="104"/>
    </row>
    <row r="74" spans="1:9" x14ac:dyDescent="0.2">
      <c r="A74" s="96"/>
      <c r="B74" s="96"/>
      <c r="C74" s="96"/>
      <c r="D74" s="97"/>
      <c r="E74" s="97"/>
      <c r="F74" s="106"/>
      <c r="G74" s="106"/>
      <c r="H74" s="106"/>
      <c r="I74" s="104"/>
    </row>
    <row r="75" spans="1:9" x14ac:dyDescent="0.2">
      <c r="A75" s="96"/>
      <c r="B75" s="96"/>
      <c r="C75" s="96"/>
      <c r="D75" s="97"/>
      <c r="E75" s="97"/>
      <c r="F75" s="106"/>
      <c r="G75" s="106"/>
      <c r="H75" s="106"/>
      <c r="I75" s="104"/>
    </row>
    <row r="76" spans="1:9" x14ac:dyDescent="0.2">
      <c r="A76" s="96"/>
      <c r="B76" s="96"/>
      <c r="C76" s="96"/>
      <c r="D76" s="97"/>
      <c r="E76" s="97"/>
      <c r="F76" s="106"/>
      <c r="G76" s="106"/>
      <c r="H76" s="106"/>
      <c r="I76" s="104"/>
    </row>
    <row r="77" spans="1:9" x14ac:dyDescent="0.2">
      <c r="A77" s="96"/>
      <c r="B77" s="96"/>
      <c r="C77" s="96"/>
      <c r="D77" s="97"/>
      <c r="E77" s="97"/>
      <c r="F77" s="106"/>
      <c r="G77" s="106"/>
      <c r="H77" s="106"/>
      <c r="I77" s="104"/>
    </row>
    <row r="78" spans="1:9" x14ac:dyDescent="0.2">
      <c r="A78" s="96"/>
      <c r="B78" s="96"/>
      <c r="C78" s="96"/>
      <c r="D78" s="97"/>
      <c r="E78" s="97"/>
      <c r="F78" s="106"/>
      <c r="G78" s="106"/>
      <c r="H78" s="106"/>
      <c r="I78" s="104"/>
    </row>
    <row r="79" spans="1:9" x14ac:dyDescent="0.2">
      <c r="A79" s="96"/>
      <c r="B79" s="96"/>
      <c r="C79" s="96"/>
      <c r="D79" s="97"/>
      <c r="E79" s="97"/>
      <c r="F79" s="106"/>
      <c r="G79" s="106"/>
      <c r="H79" s="106"/>
      <c r="I79" s="104"/>
    </row>
    <row r="80" spans="1:9" x14ac:dyDescent="0.2">
      <c r="A80" s="96"/>
      <c r="B80" s="96"/>
      <c r="C80" s="96"/>
      <c r="D80" s="97"/>
      <c r="E80" s="97"/>
      <c r="F80" s="106"/>
      <c r="G80" s="106"/>
      <c r="H80" s="106"/>
      <c r="I80" s="104"/>
    </row>
    <row r="81" spans="1:9" x14ac:dyDescent="0.2">
      <c r="A81" s="96"/>
      <c r="B81" s="96"/>
      <c r="C81" s="96"/>
      <c r="D81" s="97"/>
      <c r="E81" s="97"/>
      <c r="F81" s="106"/>
      <c r="G81" s="106"/>
      <c r="H81" s="106"/>
      <c r="I81" s="104"/>
    </row>
    <row r="82" spans="1:9" x14ac:dyDescent="0.2">
      <c r="A82" s="96"/>
      <c r="B82" s="96"/>
      <c r="C82" s="96"/>
      <c r="D82" s="97"/>
      <c r="E82" s="97"/>
      <c r="F82" s="106"/>
      <c r="G82" s="106"/>
      <c r="H82" s="106"/>
      <c r="I82" s="104"/>
    </row>
    <row r="83" spans="1:9" x14ac:dyDescent="0.2">
      <c r="A83" s="96"/>
      <c r="B83" s="96"/>
      <c r="C83" s="96"/>
      <c r="D83" s="97"/>
      <c r="E83" s="97"/>
      <c r="F83" s="106"/>
      <c r="G83" s="106"/>
      <c r="H83" s="106"/>
      <c r="I83" s="104"/>
    </row>
    <row r="84" spans="1:9" x14ac:dyDescent="0.2">
      <c r="A84" s="96"/>
      <c r="B84" s="96"/>
      <c r="C84" s="96"/>
      <c r="D84" s="97"/>
      <c r="E84" s="97"/>
      <c r="F84" s="106"/>
      <c r="G84" s="106"/>
      <c r="H84" s="106"/>
      <c r="I84" s="104"/>
    </row>
    <row r="85" spans="1:9" x14ac:dyDescent="0.2">
      <c r="A85" s="96"/>
      <c r="B85" s="96"/>
      <c r="C85" s="96"/>
      <c r="D85" s="97"/>
      <c r="E85" s="97"/>
      <c r="F85" s="106"/>
      <c r="G85" s="106"/>
      <c r="H85" s="106"/>
      <c r="I85" s="104"/>
    </row>
    <row r="86" spans="1:9" x14ac:dyDescent="0.2">
      <c r="A86" s="96"/>
      <c r="B86" s="96"/>
      <c r="C86" s="96"/>
      <c r="D86" s="97"/>
      <c r="E86" s="97"/>
      <c r="F86" s="106"/>
      <c r="G86" s="106"/>
      <c r="H86" s="106"/>
      <c r="I86" s="104"/>
    </row>
    <row r="87" spans="1:9" x14ac:dyDescent="0.2">
      <c r="A87" s="96"/>
      <c r="B87" s="96"/>
      <c r="C87" s="96"/>
      <c r="D87" s="97"/>
      <c r="E87" s="97"/>
      <c r="F87" s="106"/>
      <c r="G87" s="106"/>
      <c r="H87" s="106"/>
      <c r="I87" s="104"/>
    </row>
    <row r="88" spans="1:9" x14ac:dyDescent="0.2">
      <c r="A88" s="96"/>
      <c r="B88" s="96"/>
      <c r="C88" s="96"/>
      <c r="D88" s="97"/>
      <c r="E88" s="97"/>
      <c r="F88" s="106"/>
      <c r="G88" s="106"/>
      <c r="H88" s="106"/>
      <c r="I88" s="104"/>
    </row>
    <row r="89" spans="1:9" x14ac:dyDescent="0.2">
      <c r="A89" s="96"/>
      <c r="B89" s="96"/>
      <c r="C89" s="96"/>
      <c r="D89" s="97"/>
      <c r="E89" s="97"/>
      <c r="F89" s="106"/>
      <c r="G89" s="106"/>
      <c r="H89" s="106"/>
      <c r="I89" s="104"/>
    </row>
    <row r="90" spans="1:9" x14ac:dyDescent="0.2">
      <c r="A90" s="96"/>
      <c r="B90" s="96"/>
      <c r="C90" s="96"/>
      <c r="D90" s="97"/>
      <c r="E90" s="97"/>
      <c r="F90" s="106"/>
      <c r="G90" s="106"/>
      <c r="H90" s="106"/>
      <c r="I90" s="104"/>
    </row>
    <row r="91" spans="1:9" x14ac:dyDescent="0.2">
      <c r="A91" s="96"/>
      <c r="B91" s="96"/>
      <c r="C91" s="96"/>
      <c r="D91" s="97"/>
      <c r="E91" s="97"/>
      <c r="F91" s="106"/>
      <c r="G91" s="106"/>
      <c r="H91" s="106"/>
      <c r="I91" s="104"/>
    </row>
    <row r="92" spans="1:9" x14ac:dyDescent="0.2">
      <c r="A92" s="96"/>
      <c r="B92" s="96"/>
      <c r="C92" s="96"/>
      <c r="D92" s="97"/>
      <c r="E92" s="97"/>
      <c r="F92" s="106"/>
      <c r="G92" s="106"/>
      <c r="H92" s="106"/>
      <c r="I92" s="104"/>
    </row>
    <row r="93" spans="1:9" x14ac:dyDescent="0.2">
      <c r="A93" s="96"/>
      <c r="B93" s="96"/>
      <c r="C93" s="96"/>
      <c r="D93" s="97"/>
      <c r="E93" s="97"/>
      <c r="F93" s="106"/>
      <c r="G93" s="106"/>
      <c r="H93" s="106"/>
      <c r="I93" s="104"/>
    </row>
    <row r="94" spans="1:9" x14ac:dyDescent="0.2">
      <c r="A94" s="96"/>
      <c r="B94" s="96"/>
      <c r="C94" s="96"/>
      <c r="D94" s="97"/>
      <c r="E94" s="97"/>
      <c r="F94" s="106"/>
      <c r="G94" s="106"/>
      <c r="H94" s="106"/>
      <c r="I94" s="104"/>
    </row>
    <row r="95" spans="1:9" x14ac:dyDescent="0.2">
      <c r="A95" s="96"/>
      <c r="B95" s="96"/>
      <c r="C95" s="96"/>
      <c r="D95" s="97"/>
      <c r="E95" s="97"/>
      <c r="F95" s="106"/>
      <c r="G95" s="106"/>
      <c r="H95" s="106"/>
      <c r="I95" s="104"/>
    </row>
    <row r="96" spans="1:9" x14ac:dyDescent="0.2">
      <c r="A96" s="96"/>
      <c r="B96" s="96"/>
      <c r="C96" s="96"/>
      <c r="D96" s="97"/>
      <c r="E96" s="97"/>
      <c r="F96" s="106"/>
      <c r="G96" s="106"/>
      <c r="H96" s="106"/>
      <c r="I96" s="104"/>
    </row>
    <row r="97" spans="1:9" x14ac:dyDescent="0.2">
      <c r="A97" s="96"/>
      <c r="B97" s="96"/>
      <c r="C97" s="96"/>
      <c r="D97" s="97"/>
      <c r="E97" s="97"/>
      <c r="F97" s="106"/>
      <c r="G97" s="106"/>
      <c r="H97" s="106"/>
      <c r="I97" s="104"/>
    </row>
    <row r="98" spans="1:9" x14ac:dyDescent="0.2">
      <c r="A98" s="96"/>
      <c r="B98" s="96"/>
      <c r="C98" s="96"/>
      <c r="D98" s="97"/>
      <c r="E98" s="97"/>
      <c r="F98" s="106"/>
      <c r="G98" s="106"/>
      <c r="H98" s="106"/>
      <c r="I98" s="104"/>
    </row>
    <row r="99" spans="1:9" x14ac:dyDescent="0.2">
      <c r="A99" s="96"/>
      <c r="B99" s="96"/>
      <c r="C99" s="96"/>
      <c r="D99" s="97"/>
      <c r="E99" s="97"/>
      <c r="F99" s="106"/>
      <c r="G99" s="106"/>
      <c r="H99" s="106"/>
      <c r="I99" s="104"/>
    </row>
    <row r="100" spans="1:9" x14ac:dyDescent="0.2">
      <c r="A100" s="96"/>
      <c r="B100" s="96"/>
      <c r="C100" s="96"/>
      <c r="D100" s="97"/>
      <c r="E100" s="97"/>
      <c r="F100" s="106"/>
      <c r="G100" s="106"/>
      <c r="H100" s="106"/>
      <c r="I100" s="104"/>
    </row>
    <row r="101" spans="1:9" x14ac:dyDescent="0.2">
      <c r="A101" s="96"/>
      <c r="B101" s="96"/>
      <c r="C101" s="96"/>
      <c r="D101" s="97"/>
      <c r="E101" s="97"/>
      <c r="F101" s="106"/>
      <c r="G101" s="106"/>
      <c r="H101" s="106"/>
      <c r="I101" s="104"/>
    </row>
    <row r="102" spans="1:9" x14ac:dyDescent="0.2">
      <c r="A102" s="96"/>
      <c r="B102" s="96"/>
      <c r="C102" s="96"/>
      <c r="D102" s="97"/>
      <c r="E102" s="97"/>
      <c r="F102" s="106"/>
      <c r="G102" s="106"/>
      <c r="H102" s="106"/>
      <c r="I102" s="104"/>
    </row>
    <row r="103" spans="1:9" x14ac:dyDescent="0.2">
      <c r="A103" s="96"/>
      <c r="B103" s="96"/>
      <c r="C103" s="96"/>
      <c r="D103" s="97"/>
      <c r="E103" s="97"/>
      <c r="F103" s="106"/>
      <c r="G103" s="106"/>
      <c r="H103" s="106"/>
      <c r="I103" s="104"/>
    </row>
    <row r="104" spans="1:9" x14ac:dyDescent="0.2">
      <c r="A104" s="90"/>
      <c r="B104" s="90"/>
      <c r="C104" s="90"/>
      <c r="D104" s="90"/>
      <c r="E104" s="107"/>
      <c r="F104" s="90"/>
      <c r="G104" s="90"/>
      <c r="H104" s="90"/>
      <c r="I104" s="83"/>
    </row>
    <row r="105" spans="1:9" x14ac:dyDescent="0.2">
      <c r="E105" s="107"/>
    </row>
    <row r="106" spans="1:9" x14ac:dyDescent="0.2">
      <c r="E106" s="107"/>
    </row>
    <row r="107" spans="1:9" x14ac:dyDescent="0.2">
      <c r="E107" s="107"/>
    </row>
    <row r="108" spans="1:9" x14ac:dyDescent="0.2">
      <c r="E108" s="107"/>
    </row>
    <row r="109" spans="1:9" x14ac:dyDescent="0.2">
      <c r="E109" s="107"/>
    </row>
    <row r="110" spans="1:9" x14ac:dyDescent="0.2">
      <c r="E110" s="107"/>
    </row>
    <row r="111" spans="1:9" x14ac:dyDescent="0.2">
      <c r="E111" s="107"/>
    </row>
    <row r="112" spans="1:9" x14ac:dyDescent="0.2">
      <c r="E112" s="107"/>
    </row>
    <row r="113" spans="5:5" x14ac:dyDescent="0.2">
      <c r="E113" s="107"/>
    </row>
    <row r="114" spans="5:5" x14ac:dyDescent="0.2">
      <c r="E114" s="107"/>
    </row>
    <row r="115" spans="5:5" x14ac:dyDescent="0.2">
      <c r="E115" s="107"/>
    </row>
    <row r="116" spans="5:5" x14ac:dyDescent="0.2">
      <c r="E116" s="107"/>
    </row>
    <row r="117" spans="5:5" x14ac:dyDescent="0.2">
      <c r="E117" s="107"/>
    </row>
    <row r="118" spans="5:5" x14ac:dyDescent="0.2">
      <c r="E118" s="107"/>
    </row>
    <row r="119" spans="5:5" x14ac:dyDescent="0.2">
      <c r="E119" s="107"/>
    </row>
    <row r="120" spans="5:5" x14ac:dyDescent="0.2">
      <c r="E120" s="107"/>
    </row>
    <row r="121" spans="5:5" x14ac:dyDescent="0.2">
      <c r="E121" s="107"/>
    </row>
    <row r="122" spans="5:5" x14ac:dyDescent="0.2">
      <c r="E122" s="107"/>
    </row>
    <row r="123" spans="5:5" x14ac:dyDescent="0.2">
      <c r="E123" s="107"/>
    </row>
    <row r="124" spans="5:5" x14ac:dyDescent="0.2">
      <c r="E124" s="107"/>
    </row>
    <row r="125" spans="5:5" x14ac:dyDescent="0.2">
      <c r="E125" s="107"/>
    </row>
    <row r="126" spans="5:5" x14ac:dyDescent="0.2">
      <c r="E126" s="107"/>
    </row>
    <row r="127" spans="5:5" x14ac:dyDescent="0.2">
      <c r="E127" s="107"/>
    </row>
    <row r="128" spans="5:5" x14ac:dyDescent="0.2">
      <c r="E128" s="107"/>
    </row>
    <row r="129" spans="5:5" x14ac:dyDescent="0.2">
      <c r="E129" s="107"/>
    </row>
    <row r="130" spans="5:5" x14ac:dyDescent="0.2">
      <c r="E130" s="107"/>
    </row>
    <row r="131" spans="5:5" x14ac:dyDescent="0.2">
      <c r="E131" s="107"/>
    </row>
    <row r="132" spans="5:5" x14ac:dyDescent="0.2">
      <c r="E132" s="107"/>
    </row>
    <row r="133" spans="5:5" x14ac:dyDescent="0.2">
      <c r="E133" s="107"/>
    </row>
    <row r="134" spans="5:5" x14ac:dyDescent="0.2">
      <c r="E134" s="107"/>
    </row>
    <row r="135" spans="5:5" x14ac:dyDescent="0.2">
      <c r="E135" s="107"/>
    </row>
    <row r="136" spans="5:5" x14ac:dyDescent="0.2">
      <c r="E136" s="107"/>
    </row>
    <row r="137" spans="5:5" x14ac:dyDescent="0.2">
      <c r="E137" s="107"/>
    </row>
    <row r="138" spans="5:5" x14ac:dyDescent="0.2">
      <c r="E138" s="107"/>
    </row>
    <row r="139" spans="5:5" x14ac:dyDescent="0.2">
      <c r="E139" s="107"/>
    </row>
    <row r="140" spans="5:5" x14ac:dyDescent="0.2">
      <c r="E140" s="107"/>
    </row>
    <row r="141" spans="5:5" x14ac:dyDescent="0.2">
      <c r="E141" s="107"/>
    </row>
    <row r="142" spans="5:5" x14ac:dyDescent="0.2">
      <c r="E142" s="107"/>
    </row>
    <row r="143" spans="5:5" x14ac:dyDescent="0.2">
      <c r="E143" s="107"/>
    </row>
    <row r="144" spans="5:5" x14ac:dyDescent="0.2">
      <c r="E144" s="107"/>
    </row>
    <row r="145" spans="5:5" x14ac:dyDescent="0.2">
      <c r="E145" s="107"/>
    </row>
    <row r="146" spans="5:5" x14ac:dyDescent="0.2">
      <c r="E146" s="107"/>
    </row>
    <row r="147" spans="5:5" x14ac:dyDescent="0.2">
      <c r="E147" s="107"/>
    </row>
    <row r="148" spans="5:5" x14ac:dyDescent="0.2">
      <c r="E148" s="107"/>
    </row>
    <row r="149" spans="5:5" x14ac:dyDescent="0.2">
      <c r="E149" s="107"/>
    </row>
    <row r="150" spans="5:5" x14ac:dyDescent="0.2">
      <c r="E150" s="107"/>
    </row>
    <row r="151" spans="5:5" x14ac:dyDescent="0.2">
      <c r="E151" s="107"/>
    </row>
    <row r="152" spans="5:5" x14ac:dyDescent="0.2">
      <c r="E152" s="107"/>
    </row>
    <row r="153" spans="5:5" x14ac:dyDescent="0.2">
      <c r="E153" s="107"/>
    </row>
    <row r="154" spans="5:5" x14ac:dyDescent="0.2">
      <c r="E154" s="107"/>
    </row>
    <row r="155" spans="5:5" x14ac:dyDescent="0.2">
      <c r="E155" s="107"/>
    </row>
    <row r="156" spans="5:5" x14ac:dyDescent="0.2">
      <c r="E156" s="107"/>
    </row>
    <row r="157" spans="5:5" x14ac:dyDescent="0.2">
      <c r="E157" s="107"/>
    </row>
    <row r="158" spans="5:5" x14ac:dyDescent="0.2">
      <c r="E158" s="107"/>
    </row>
    <row r="159" spans="5:5" x14ac:dyDescent="0.2">
      <c r="E159" s="107"/>
    </row>
    <row r="160" spans="5:5" x14ac:dyDescent="0.2">
      <c r="E160" s="107"/>
    </row>
    <row r="161" spans="5:5" x14ac:dyDescent="0.2">
      <c r="E161" s="107"/>
    </row>
    <row r="162" spans="5:5" x14ac:dyDescent="0.2">
      <c r="E162" s="107"/>
    </row>
    <row r="163" spans="5:5" x14ac:dyDescent="0.2">
      <c r="E163" s="107"/>
    </row>
    <row r="164" spans="5:5" x14ac:dyDescent="0.2">
      <c r="E164" s="107"/>
    </row>
    <row r="165" spans="5:5" x14ac:dyDescent="0.2">
      <c r="E165" s="107"/>
    </row>
    <row r="166" spans="5:5" x14ac:dyDescent="0.2">
      <c r="E166" s="107"/>
    </row>
    <row r="167" spans="5:5" x14ac:dyDescent="0.2">
      <c r="E167" s="107"/>
    </row>
    <row r="168" spans="5:5" x14ac:dyDescent="0.2">
      <c r="E168" s="107"/>
    </row>
    <row r="169" spans="5:5" x14ac:dyDescent="0.2">
      <c r="E169" s="107"/>
    </row>
    <row r="170" spans="5:5" x14ac:dyDescent="0.2">
      <c r="E170" s="107"/>
    </row>
    <row r="171" spans="5:5" x14ac:dyDescent="0.2">
      <c r="E171" s="107"/>
    </row>
    <row r="172" spans="5:5" x14ac:dyDescent="0.2">
      <c r="E172" s="107"/>
    </row>
    <row r="173" spans="5:5" x14ac:dyDescent="0.2">
      <c r="E173" s="107"/>
    </row>
    <row r="174" spans="5:5" x14ac:dyDescent="0.2">
      <c r="E174" s="107"/>
    </row>
    <row r="175" spans="5:5" x14ac:dyDescent="0.2">
      <c r="E175" s="107"/>
    </row>
    <row r="176" spans="5:5" x14ac:dyDescent="0.2">
      <c r="E176" s="107"/>
    </row>
    <row r="177" spans="5:5" x14ac:dyDescent="0.2">
      <c r="E177" s="107"/>
    </row>
    <row r="178" spans="5:5" x14ac:dyDescent="0.2">
      <c r="E178" s="107"/>
    </row>
    <row r="179" spans="5:5" x14ac:dyDescent="0.2">
      <c r="E179" s="107"/>
    </row>
    <row r="180" spans="5:5" x14ac:dyDescent="0.2">
      <c r="E180" s="107"/>
    </row>
    <row r="181" spans="5:5" x14ac:dyDescent="0.2">
      <c r="E181" s="107"/>
    </row>
    <row r="182" spans="5:5" x14ac:dyDescent="0.2">
      <c r="E182" s="107"/>
    </row>
    <row r="183" spans="5:5" x14ac:dyDescent="0.2">
      <c r="E183" s="107"/>
    </row>
    <row r="184" spans="5:5" x14ac:dyDescent="0.2">
      <c r="E184" s="107"/>
    </row>
    <row r="185" spans="5:5" x14ac:dyDescent="0.2">
      <c r="E185" s="107"/>
    </row>
    <row r="186" spans="5:5" x14ac:dyDescent="0.2">
      <c r="E186" s="107"/>
    </row>
    <row r="187" spans="5:5" x14ac:dyDescent="0.2">
      <c r="E187" s="107"/>
    </row>
    <row r="188" spans="5:5" x14ac:dyDescent="0.2">
      <c r="E188" s="107"/>
    </row>
    <row r="189" spans="5:5" x14ac:dyDescent="0.2">
      <c r="E189" s="107"/>
    </row>
    <row r="190" spans="5:5" x14ac:dyDescent="0.2">
      <c r="E190" s="107"/>
    </row>
    <row r="191" spans="5:5" x14ac:dyDescent="0.2">
      <c r="E191" s="107"/>
    </row>
    <row r="192" spans="5:5" x14ac:dyDescent="0.2">
      <c r="E192" s="107"/>
    </row>
    <row r="193" spans="5:5" x14ac:dyDescent="0.2">
      <c r="E193" s="107"/>
    </row>
    <row r="194" spans="5:5" x14ac:dyDescent="0.2">
      <c r="E194" s="107"/>
    </row>
    <row r="195" spans="5:5" x14ac:dyDescent="0.2">
      <c r="E195" s="107"/>
    </row>
    <row r="196" spans="5:5" x14ac:dyDescent="0.2">
      <c r="E196" s="107"/>
    </row>
    <row r="197" spans="5:5" x14ac:dyDescent="0.2">
      <c r="E197" s="107"/>
    </row>
    <row r="198" spans="5:5" x14ac:dyDescent="0.2">
      <c r="E198" s="107"/>
    </row>
    <row r="199" spans="5:5" x14ac:dyDescent="0.2">
      <c r="E199" s="107"/>
    </row>
    <row r="200" spans="5:5" x14ac:dyDescent="0.2">
      <c r="E200" s="107"/>
    </row>
    <row r="201" spans="5:5" x14ac:dyDescent="0.2">
      <c r="E201" s="107"/>
    </row>
    <row r="202" spans="5:5" x14ac:dyDescent="0.2">
      <c r="E202" s="107"/>
    </row>
    <row r="203" spans="5:5" x14ac:dyDescent="0.2">
      <c r="E203" s="107"/>
    </row>
    <row r="204" spans="5:5" x14ac:dyDescent="0.2">
      <c r="E204" s="107"/>
    </row>
    <row r="205" spans="5:5" x14ac:dyDescent="0.2">
      <c r="E205" s="107"/>
    </row>
    <row r="206" spans="5:5" x14ac:dyDescent="0.2">
      <c r="E206" s="107"/>
    </row>
    <row r="207" spans="5:5" x14ac:dyDescent="0.2">
      <c r="E207" s="107"/>
    </row>
    <row r="208" spans="5:5" x14ac:dyDescent="0.2">
      <c r="E208" s="107"/>
    </row>
    <row r="209" spans="5:5" x14ac:dyDescent="0.2">
      <c r="E209" s="107"/>
    </row>
    <row r="210" spans="5:5" x14ac:dyDescent="0.2">
      <c r="E210" s="107"/>
    </row>
    <row r="211" spans="5:5" x14ac:dyDescent="0.2">
      <c r="E211" s="107"/>
    </row>
    <row r="212" spans="5:5" x14ac:dyDescent="0.2">
      <c r="E212" s="107"/>
    </row>
    <row r="213" spans="5:5" x14ac:dyDescent="0.2">
      <c r="E213" s="107"/>
    </row>
    <row r="214" spans="5:5" x14ac:dyDescent="0.2">
      <c r="E214" s="107"/>
    </row>
    <row r="215" spans="5:5" x14ac:dyDescent="0.2">
      <c r="E215" s="107"/>
    </row>
    <row r="216" spans="5:5" x14ac:dyDescent="0.2">
      <c r="E216" s="107"/>
    </row>
    <row r="217" spans="5:5" x14ac:dyDescent="0.2">
      <c r="E217" s="107"/>
    </row>
    <row r="218" spans="5:5" x14ac:dyDescent="0.2">
      <c r="E218" s="107"/>
    </row>
    <row r="219" spans="5:5" x14ac:dyDescent="0.2">
      <c r="E219" s="107"/>
    </row>
    <row r="220" spans="5:5" x14ac:dyDescent="0.2">
      <c r="E220" s="107"/>
    </row>
    <row r="221" spans="5:5" x14ac:dyDescent="0.2">
      <c r="E221" s="107"/>
    </row>
    <row r="222" spans="5:5" x14ac:dyDescent="0.2">
      <c r="E222" s="107"/>
    </row>
    <row r="223" spans="5:5" x14ac:dyDescent="0.2">
      <c r="E223" s="107"/>
    </row>
    <row r="224" spans="5:5" x14ac:dyDescent="0.2">
      <c r="E224" s="107"/>
    </row>
    <row r="225" spans="5:5" x14ac:dyDescent="0.2">
      <c r="E225" s="107"/>
    </row>
    <row r="226" spans="5:5" x14ac:dyDescent="0.2">
      <c r="E226" s="107"/>
    </row>
    <row r="227" spans="5:5" x14ac:dyDescent="0.2">
      <c r="E227" s="107"/>
    </row>
    <row r="228" spans="5:5" x14ac:dyDescent="0.2">
      <c r="E228" s="107"/>
    </row>
    <row r="229" spans="5:5" x14ac:dyDescent="0.2">
      <c r="E229" s="107"/>
    </row>
    <row r="230" spans="5:5" x14ac:dyDescent="0.2">
      <c r="E230" s="107"/>
    </row>
    <row r="231" spans="5:5" x14ac:dyDescent="0.2">
      <c r="E231" s="107"/>
    </row>
    <row r="232" spans="5:5" x14ac:dyDescent="0.2">
      <c r="E232" s="107"/>
    </row>
    <row r="233" spans="5:5" x14ac:dyDescent="0.2">
      <c r="E233" s="107"/>
    </row>
    <row r="234" spans="5:5" x14ac:dyDescent="0.2">
      <c r="E234" s="107"/>
    </row>
    <row r="235" spans="5:5" x14ac:dyDescent="0.2">
      <c r="E235" s="107"/>
    </row>
    <row r="236" spans="5:5" x14ac:dyDescent="0.2">
      <c r="E236" s="107"/>
    </row>
    <row r="237" spans="5:5" x14ac:dyDescent="0.2">
      <c r="E237" s="107"/>
    </row>
    <row r="238" spans="5:5" x14ac:dyDescent="0.2">
      <c r="E238" s="107"/>
    </row>
    <row r="239" spans="5:5" x14ac:dyDescent="0.2">
      <c r="E239" s="107"/>
    </row>
    <row r="240" spans="5:5" x14ac:dyDescent="0.2">
      <c r="E240" s="107"/>
    </row>
    <row r="241" spans="5:5" x14ac:dyDescent="0.2">
      <c r="E241" s="107"/>
    </row>
    <row r="242" spans="5:5" x14ac:dyDescent="0.2">
      <c r="E242" s="107"/>
    </row>
    <row r="243" spans="5:5" x14ac:dyDescent="0.2">
      <c r="E243" s="107"/>
    </row>
    <row r="244" spans="5:5" x14ac:dyDescent="0.2">
      <c r="E244" s="107"/>
    </row>
    <row r="245" spans="5:5" x14ac:dyDescent="0.2">
      <c r="E245" s="107"/>
    </row>
    <row r="246" spans="5:5" x14ac:dyDescent="0.2">
      <c r="E246" s="107"/>
    </row>
    <row r="247" spans="5:5" x14ac:dyDescent="0.2">
      <c r="E247" s="107"/>
    </row>
    <row r="248" spans="5:5" x14ac:dyDescent="0.2">
      <c r="E248" s="107"/>
    </row>
    <row r="249" spans="5:5" x14ac:dyDescent="0.2">
      <c r="E249" s="107"/>
    </row>
    <row r="250" spans="5:5" x14ac:dyDescent="0.2">
      <c r="E250" s="107"/>
    </row>
    <row r="251" spans="5:5" x14ac:dyDescent="0.2">
      <c r="E251" s="107"/>
    </row>
    <row r="252" spans="5:5" x14ac:dyDescent="0.2">
      <c r="E252" s="107"/>
    </row>
    <row r="253" spans="5:5" x14ac:dyDescent="0.2">
      <c r="E253" s="107"/>
    </row>
    <row r="254" spans="5:5" x14ac:dyDescent="0.2">
      <c r="E254" s="107"/>
    </row>
    <row r="255" spans="5:5" x14ac:dyDescent="0.2">
      <c r="E255" s="107"/>
    </row>
    <row r="256" spans="5:5" x14ac:dyDescent="0.2">
      <c r="E256" s="107"/>
    </row>
    <row r="257" spans="5:5" x14ac:dyDescent="0.2">
      <c r="E257" s="107"/>
    </row>
    <row r="258" spans="5:5" x14ac:dyDescent="0.2">
      <c r="E258" s="107"/>
    </row>
    <row r="259" spans="5:5" x14ac:dyDescent="0.2">
      <c r="E259" s="107"/>
    </row>
    <row r="260" spans="5:5" x14ac:dyDescent="0.2">
      <c r="E260" s="107"/>
    </row>
    <row r="261" spans="5:5" x14ac:dyDescent="0.2">
      <c r="E261" s="107"/>
    </row>
    <row r="262" spans="5:5" x14ac:dyDescent="0.2">
      <c r="E262" s="107"/>
    </row>
    <row r="263" spans="5:5" x14ac:dyDescent="0.2">
      <c r="E263" s="107"/>
    </row>
    <row r="264" spans="5:5" x14ac:dyDescent="0.2">
      <c r="E264" s="107"/>
    </row>
    <row r="265" spans="5:5" x14ac:dyDescent="0.2">
      <c r="E265" s="107"/>
    </row>
    <row r="266" spans="5:5" x14ac:dyDescent="0.2">
      <c r="E266" s="107"/>
    </row>
    <row r="267" spans="5:5" x14ac:dyDescent="0.2">
      <c r="E267" s="107"/>
    </row>
    <row r="268" spans="5:5" x14ac:dyDescent="0.2">
      <c r="E268" s="107"/>
    </row>
    <row r="269" spans="5:5" x14ac:dyDescent="0.2">
      <c r="E269" s="107"/>
    </row>
    <row r="270" spans="5:5" x14ac:dyDescent="0.2">
      <c r="E270" s="107"/>
    </row>
    <row r="271" spans="5:5" x14ac:dyDescent="0.2">
      <c r="E271" s="107"/>
    </row>
    <row r="272" spans="5:5" x14ac:dyDescent="0.2">
      <c r="E272" s="107"/>
    </row>
    <row r="273" spans="5:5" x14ac:dyDescent="0.2">
      <c r="E273" s="107"/>
    </row>
    <row r="274" spans="5:5" x14ac:dyDescent="0.2">
      <c r="E274" s="107"/>
    </row>
    <row r="275" spans="5:5" x14ac:dyDescent="0.2">
      <c r="E275" s="107"/>
    </row>
    <row r="276" spans="5:5" x14ac:dyDescent="0.2">
      <c r="E276" s="107"/>
    </row>
    <row r="277" spans="5:5" x14ac:dyDescent="0.2">
      <c r="E277" s="107"/>
    </row>
    <row r="278" spans="5:5" x14ac:dyDescent="0.2">
      <c r="E278" s="107"/>
    </row>
    <row r="279" spans="5:5" x14ac:dyDescent="0.2">
      <c r="E279" s="107"/>
    </row>
    <row r="280" spans="5:5" x14ac:dyDescent="0.2">
      <c r="E280" s="107"/>
    </row>
    <row r="281" spans="5:5" x14ac:dyDescent="0.2">
      <c r="E281" s="107"/>
    </row>
    <row r="282" spans="5:5" x14ac:dyDescent="0.2">
      <c r="E282" s="107"/>
    </row>
    <row r="283" spans="5:5" x14ac:dyDescent="0.2">
      <c r="E283" s="107"/>
    </row>
    <row r="284" spans="5:5" x14ac:dyDescent="0.2">
      <c r="E284" s="107"/>
    </row>
    <row r="285" spans="5:5" x14ac:dyDescent="0.2">
      <c r="E285" s="107"/>
    </row>
    <row r="286" spans="5:5" x14ac:dyDescent="0.2">
      <c r="E286" s="107"/>
    </row>
    <row r="287" spans="5:5" x14ac:dyDescent="0.2">
      <c r="E287" s="107"/>
    </row>
    <row r="288" spans="5:5" x14ac:dyDescent="0.2">
      <c r="E288" s="107"/>
    </row>
    <row r="289" spans="5:5" x14ac:dyDescent="0.2">
      <c r="E289" s="107"/>
    </row>
    <row r="290" spans="5:5" x14ac:dyDescent="0.2">
      <c r="E290" s="107"/>
    </row>
    <row r="291" spans="5:5" x14ac:dyDescent="0.2">
      <c r="E291" s="107"/>
    </row>
    <row r="292" spans="5:5" x14ac:dyDescent="0.2">
      <c r="E292" s="107"/>
    </row>
    <row r="293" spans="5:5" x14ac:dyDescent="0.2">
      <c r="E293" s="107"/>
    </row>
    <row r="294" spans="5:5" x14ac:dyDescent="0.2">
      <c r="E294" s="107"/>
    </row>
    <row r="295" spans="5:5" x14ac:dyDescent="0.2">
      <c r="E295" s="107"/>
    </row>
    <row r="296" spans="5:5" x14ac:dyDescent="0.2">
      <c r="E296" s="107"/>
    </row>
    <row r="297" spans="5:5" x14ac:dyDescent="0.2">
      <c r="E297" s="107"/>
    </row>
    <row r="298" spans="5:5" x14ac:dyDescent="0.2">
      <c r="E298" s="107"/>
    </row>
    <row r="299" spans="5:5" x14ac:dyDescent="0.2">
      <c r="E299" s="107"/>
    </row>
    <row r="300" spans="5:5" x14ac:dyDescent="0.2">
      <c r="E300" s="107"/>
    </row>
    <row r="301" spans="5:5" x14ac:dyDescent="0.2">
      <c r="E301" s="107"/>
    </row>
    <row r="302" spans="5:5" x14ac:dyDescent="0.2">
      <c r="E302" s="107"/>
    </row>
    <row r="303" spans="5:5" x14ac:dyDescent="0.2">
      <c r="E303" s="107"/>
    </row>
    <row r="304" spans="5:5" x14ac:dyDescent="0.2">
      <c r="E304" s="107"/>
    </row>
    <row r="305" spans="5:5" x14ac:dyDescent="0.2">
      <c r="E305" s="107"/>
    </row>
    <row r="306" spans="5:5" x14ac:dyDescent="0.2">
      <c r="E306" s="107"/>
    </row>
    <row r="307" spans="5:5" x14ac:dyDescent="0.2">
      <c r="E307" s="107"/>
    </row>
    <row r="308" spans="5:5" x14ac:dyDescent="0.2">
      <c r="E308" s="107"/>
    </row>
    <row r="309" spans="5:5" x14ac:dyDescent="0.2">
      <c r="E309" s="107"/>
    </row>
    <row r="310" spans="5:5" x14ac:dyDescent="0.2">
      <c r="E310" s="107"/>
    </row>
    <row r="311" spans="5:5" x14ac:dyDescent="0.2">
      <c r="E311" s="107"/>
    </row>
    <row r="312" spans="5:5" x14ac:dyDescent="0.2">
      <c r="E312" s="107"/>
    </row>
    <row r="313" spans="5:5" x14ac:dyDescent="0.2">
      <c r="E313" s="107"/>
    </row>
    <row r="314" spans="5:5" x14ac:dyDescent="0.2">
      <c r="E314" s="107"/>
    </row>
    <row r="315" spans="5:5" x14ac:dyDescent="0.2">
      <c r="E315" s="107"/>
    </row>
    <row r="316" spans="5:5" x14ac:dyDescent="0.2">
      <c r="E316" s="107"/>
    </row>
    <row r="317" spans="5:5" x14ac:dyDescent="0.2">
      <c r="E317" s="107"/>
    </row>
    <row r="318" spans="5:5" x14ac:dyDescent="0.2">
      <c r="E318" s="107"/>
    </row>
    <row r="319" spans="5:5" x14ac:dyDescent="0.2">
      <c r="E319" s="107"/>
    </row>
    <row r="320" spans="5:5" x14ac:dyDescent="0.2">
      <c r="E320" s="107"/>
    </row>
    <row r="321" spans="5:5" x14ac:dyDescent="0.2">
      <c r="E321" s="107"/>
    </row>
    <row r="322" spans="5:5" x14ac:dyDescent="0.2">
      <c r="E322" s="107"/>
    </row>
    <row r="323" spans="5:5" x14ac:dyDescent="0.2">
      <c r="E323" s="107"/>
    </row>
    <row r="324" spans="5:5" x14ac:dyDescent="0.2">
      <c r="E324" s="107"/>
    </row>
    <row r="325" spans="5:5" x14ac:dyDescent="0.2">
      <c r="E325" s="107"/>
    </row>
    <row r="326" spans="5:5" x14ac:dyDescent="0.2">
      <c r="E326" s="107"/>
    </row>
    <row r="327" spans="5:5" x14ac:dyDescent="0.2">
      <c r="E327" s="107"/>
    </row>
    <row r="328" spans="5:5" x14ac:dyDescent="0.2">
      <c r="E328" s="107"/>
    </row>
    <row r="329" spans="5:5" x14ac:dyDescent="0.2">
      <c r="E329" s="107"/>
    </row>
    <row r="330" spans="5:5" x14ac:dyDescent="0.2">
      <c r="E330" s="107"/>
    </row>
    <row r="331" spans="5:5" x14ac:dyDescent="0.2">
      <c r="E331" s="107"/>
    </row>
    <row r="332" spans="5:5" x14ac:dyDescent="0.2">
      <c r="E332" s="107"/>
    </row>
    <row r="333" spans="5:5" x14ac:dyDescent="0.2">
      <c r="E333" s="107"/>
    </row>
    <row r="334" spans="5:5" x14ac:dyDescent="0.2">
      <c r="E334" s="107"/>
    </row>
    <row r="335" spans="5:5" x14ac:dyDescent="0.2">
      <c r="E335" s="107"/>
    </row>
    <row r="336" spans="5:5" x14ac:dyDescent="0.2">
      <c r="E336" s="107"/>
    </row>
    <row r="337" spans="5:5" x14ac:dyDescent="0.2">
      <c r="E337" s="107"/>
    </row>
    <row r="338" spans="5:5" x14ac:dyDescent="0.2">
      <c r="E338" s="107"/>
    </row>
    <row r="339" spans="5:5" x14ac:dyDescent="0.2">
      <c r="E339" s="107"/>
    </row>
    <row r="340" spans="5:5" x14ac:dyDescent="0.2">
      <c r="E340" s="107"/>
    </row>
    <row r="341" spans="5:5" x14ac:dyDescent="0.2">
      <c r="E341" s="107"/>
    </row>
    <row r="342" spans="5:5" x14ac:dyDescent="0.2">
      <c r="E342" s="107"/>
    </row>
    <row r="343" spans="5:5" x14ac:dyDescent="0.2">
      <c r="E343" s="107"/>
    </row>
    <row r="344" spans="5:5" x14ac:dyDescent="0.2">
      <c r="E344" s="107"/>
    </row>
    <row r="345" spans="5:5" x14ac:dyDescent="0.2">
      <c r="E345" s="107"/>
    </row>
    <row r="346" spans="5:5" x14ac:dyDescent="0.2">
      <c r="E346" s="107"/>
    </row>
    <row r="347" spans="5:5" x14ac:dyDescent="0.2">
      <c r="E347" s="107"/>
    </row>
    <row r="348" spans="5:5" x14ac:dyDescent="0.2">
      <c r="E348" s="107"/>
    </row>
    <row r="349" spans="5:5" x14ac:dyDescent="0.2">
      <c r="E349" s="107"/>
    </row>
    <row r="350" spans="5:5" x14ac:dyDescent="0.2">
      <c r="E350" s="107"/>
    </row>
    <row r="351" spans="5:5" x14ac:dyDescent="0.2">
      <c r="E351" s="107"/>
    </row>
    <row r="352" spans="5:5" x14ac:dyDescent="0.2">
      <c r="E352" s="107"/>
    </row>
    <row r="353" spans="5:5" x14ac:dyDescent="0.2">
      <c r="E353" s="107"/>
    </row>
    <row r="354" spans="5:5" x14ac:dyDescent="0.2">
      <c r="E354" s="107"/>
    </row>
    <row r="355" spans="5:5" x14ac:dyDescent="0.2">
      <c r="E355" s="107"/>
    </row>
    <row r="356" spans="5:5" x14ac:dyDescent="0.2">
      <c r="E356" s="107"/>
    </row>
    <row r="357" spans="5:5" x14ac:dyDescent="0.2">
      <c r="E357" s="107"/>
    </row>
    <row r="358" spans="5:5" x14ac:dyDescent="0.2">
      <c r="E358" s="107"/>
    </row>
    <row r="359" spans="5:5" x14ac:dyDescent="0.2">
      <c r="E359" s="107"/>
    </row>
    <row r="360" spans="5:5" x14ac:dyDescent="0.2">
      <c r="E360" s="107"/>
    </row>
    <row r="361" spans="5:5" x14ac:dyDescent="0.2">
      <c r="E361" s="107"/>
    </row>
    <row r="362" spans="5:5" x14ac:dyDescent="0.2">
      <c r="E362" s="107"/>
    </row>
    <row r="363" spans="5:5" x14ac:dyDescent="0.2">
      <c r="E363" s="107"/>
    </row>
    <row r="364" spans="5:5" x14ac:dyDescent="0.2">
      <c r="E364" s="107"/>
    </row>
    <row r="365" spans="5:5" x14ac:dyDescent="0.2">
      <c r="E365" s="107"/>
    </row>
    <row r="366" spans="5:5" x14ac:dyDescent="0.2">
      <c r="E366" s="107"/>
    </row>
    <row r="367" spans="5:5" x14ac:dyDescent="0.2">
      <c r="E367" s="107"/>
    </row>
    <row r="368" spans="5:5" x14ac:dyDescent="0.2">
      <c r="E368" s="107"/>
    </row>
    <row r="369" spans="5:5" x14ac:dyDescent="0.2">
      <c r="E369" s="107"/>
    </row>
    <row r="370" spans="5:5" x14ac:dyDescent="0.2">
      <c r="E370" s="107"/>
    </row>
    <row r="371" spans="5:5" x14ac:dyDescent="0.2">
      <c r="E371" s="107"/>
    </row>
    <row r="372" spans="5:5" x14ac:dyDescent="0.2">
      <c r="E372" s="107"/>
    </row>
    <row r="373" spans="5:5" x14ac:dyDescent="0.2">
      <c r="E373" s="107"/>
    </row>
    <row r="374" spans="5:5" x14ac:dyDescent="0.2">
      <c r="E374" s="107"/>
    </row>
    <row r="375" spans="5:5" x14ac:dyDescent="0.2">
      <c r="E375" s="107"/>
    </row>
    <row r="376" spans="5:5" x14ac:dyDescent="0.2">
      <c r="E376" s="107"/>
    </row>
    <row r="377" spans="5:5" x14ac:dyDescent="0.2">
      <c r="E377" s="107"/>
    </row>
  </sheetData>
  <mergeCells count="4">
    <mergeCell ref="A35:D35"/>
    <mergeCell ref="D6:G6"/>
    <mergeCell ref="A5:H5"/>
    <mergeCell ref="F2:H4"/>
  </mergeCells>
  <pageMargins left="0.19685039370078741" right="0.19685039370078741" top="0.59055118110236227" bottom="0.19685039370078741" header="0.31496062992125984" footer="0.31496062992125984"/>
  <pageSetup paperSize="9" scale="89" fitToHeight="2"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5</vt:i4>
      </vt:variant>
    </vt:vector>
  </HeadingPairs>
  <TitlesOfParts>
    <vt:vector size="12" baseType="lpstr">
      <vt:lpstr>Д</vt:lpstr>
      <vt:lpstr>Ф</vt:lpstr>
      <vt:lpstr>В</vt:lpstr>
      <vt:lpstr>К</vt:lpstr>
      <vt:lpstr>Т</vt:lpstr>
      <vt:lpstr>Б</vt:lpstr>
      <vt:lpstr>П</vt:lpstr>
      <vt:lpstr>Б!Заголовки_для_печати</vt:lpstr>
      <vt:lpstr>В!Заголовки_для_печати</vt:lpstr>
      <vt:lpstr>Д!Заголовки_для_печати</vt:lpstr>
      <vt:lpstr>Б!Область_печати</vt:lpstr>
      <vt:lpstr>Т!Область_печати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mfu250915</dc:creator>
  <cp:lastModifiedBy>mfu250915</cp:lastModifiedBy>
  <cp:lastPrinted>2018-12-19T12:16:03Z</cp:lastPrinted>
  <dcterms:created xsi:type="dcterms:W3CDTF">2018-10-19T05:15:03Z</dcterms:created>
  <dcterms:modified xsi:type="dcterms:W3CDTF">2018-12-19T12:16:07Z</dcterms:modified>
</cp:coreProperties>
</file>